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GinnyShipe\REBI Dropbox\REBI Team Folder\Education\Course Licensing\REBI-Budget Calculator\"/>
    </mc:Choice>
  </mc:AlternateContent>
  <xr:revisionPtr revIDLastSave="0" documentId="8_{3BA4293E-A44C-47FB-A1BA-B6F36073B5A1}" xr6:coauthVersionLast="47" xr6:coauthVersionMax="47" xr10:uidLastSave="{00000000-0000-0000-0000-000000000000}"/>
  <bookViews>
    <workbookView xWindow="-120" yWindow="-120" windowWidth="29040" windowHeight="15720" activeTab="4" xr2:uid="{AEBF40E6-1AAD-4795-9E40-64C74F529402}"/>
  </bookViews>
  <sheets>
    <sheet name="SRS &amp; RENE" sheetId="4" r:id="rId1"/>
    <sheet name="CRB" sheetId="11" r:id="rId2"/>
    <sheet name="C-RETS" sheetId="12" r:id="rId3"/>
    <sheet name="CERTIFICATE COURSES" sheetId="13" r:id="rId4"/>
    <sheet name="THE RIGHT START" sheetId="1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4" l="1"/>
  <c r="G35" i="14"/>
  <c r="F35" i="14"/>
  <c r="E35" i="14"/>
  <c r="D35" i="14"/>
  <c r="C35" i="14"/>
  <c r="B35" i="14"/>
  <c r="H34" i="14"/>
  <c r="G34" i="14"/>
  <c r="F34" i="14"/>
  <c r="E34" i="14"/>
  <c r="D34" i="14"/>
  <c r="C34" i="14"/>
  <c r="B34" i="14"/>
  <c r="H33" i="14"/>
  <c r="G33" i="14"/>
  <c r="F33" i="14"/>
  <c r="E33" i="14"/>
  <c r="D33" i="14"/>
  <c r="C33" i="14"/>
  <c r="B33" i="14"/>
  <c r="H16" i="14"/>
  <c r="G16" i="14"/>
  <c r="F16" i="14"/>
  <c r="F29" i="14" s="1"/>
  <c r="E16" i="14"/>
  <c r="E29" i="14" s="1"/>
  <c r="D16" i="14"/>
  <c r="D29" i="14" s="1"/>
  <c r="C16" i="14"/>
  <c r="B16" i="14"/>
  <c r="H12" i="14"/>
  <c r="G12" i="14"/>
  <c r="F12" i="14"/>
  <c r="E12" i="14"/>
  <c r="D12" i="14"/>
  <c r="C12" i="14"/>
  <c r="B12" i="14"/>
  <c r="H11" i="14"/>
  <c r="G11" i="14"/>
  <c r="F11" i="14"/>
  <c r="E11" i="14"/>
  <c r="D11" i="14"/>
  <c r="C11" i="14"/>
  <c r="B11" i="14"/>
  <c r="H10" i="14"/>
  <c r="G10" i="14"/>
  <c r="F10" i="14"/>
  <c r="E10" i="14"/>
  <c r="D10" i="14"/>
  <c r="C10" i="14"/>
  <c r="B10" i="14"/>
  <c r="H29" i="14"/>
  <c r="G29" i="14"/>
  <c r="C29" i="14"/>
  <c r="B29" i="14"/>
  <c r="H40" i="13"/>
  <c r="G40" i="13"/>
  <c r="F40" i="13"/>
  <c r="E40" i="13"/>
  <c r="D40" i="13"/>
  <c r="C40" i="13"/>
  <c r="B40" i="13"/>
  <c r="H39" i="13"/>
  <c r="G39" i="13"/>
  <c r="F39" i="13"/>
  <c r="E39" i="13"/>
  <c r="D39" i="13"/>
  <c r="C39" i="13"/>
  <c r="B39" i="13"/>
  <c r="H15" i="13"/>
  <c r="G15" i="13"/>
  <c r="F15" i="13"/>
  <c r="E15" i="13"/>
  <c r="D15" i="13"/>
  <c r="C15" i="13"/>
  <c r="H14" i="13"/>
  <c r="G14" i="13"/>
  <c r="F14" i="13"/>
  <c r="E14" i="13"/>
  <c r="D14" i="13"/>
  <c r="C14" i="13"/>
  <c r="B15" i="13"/>
  <c r="B14" i="13"/>
  <c r="H19" i="13"/>
  <c r="H32" i="13" s="1"/>
  <c r="G19" i="13"/>
  <c r="G32" i="13" s="1"/>
  <c r="F19" i="13"/>
  <c r="F32" i="13" s="1"/>
  <c r="E19" i="13"/>
  <c r="E32" i="13" s="1"/>
  <c r="D19" i="13"/>
  <c r="D32" i="13" s="1"/>
  <c r="C19" i="13"/>
  <c r="C32" i="13" s="1"/>
  <c r="B19" i="13"/>
  <c r="B32" i="13" s="1"/>
  <c r="B38" i="13" s="1"/>
  <c r="H13" i="13"/>
  <c r="G13" i="13"/>
  <c r="F13" i="13"/>
  <c r="E13" i="13"/>
  <c r="D13" i="13"/>
  <c r="C13" i="13"/>
  <c r="B13" i="13"/>
  <c r="H12" i="13"/>
  <c r="G12" i="13"/>
  <c r="F12" i="13"/>
  <c r="E12" i="13"/>
  <c r="D12" i="13"/>
  <c r="C12" i="13"/>
  <c r="B12" i="13"/>
  <c r="H11" i="13"/>
  <c r="G11" i="13"/>
  <c r="F11" i="13"/>
  <c r="E11" i="13"/>
  <c r="D11" i="13"/>
  <c r="C11" i="13"/>
  <c r="B11" i="13"/>
  <c r="H35" i="12"/>
  <c r="G35" i="12"/>
  <c r="F35" i="12"/>
  <c r="E35" i="12"/>
  <c r="D35" i="12"/>
  <c r="C35" i="12"/>
  <c r="B35" i="12"/>
  <c r="H34" i="12"/>
  <c r="G34" i="12"/>
  <c r="F34" i="12"/>
  <c r="E34" i="12"/>
  <c r="D34" i="12"/>
  <c r="C34" i="12"/>
  <c r="B34" i="12"/>
  <c r="H33" i="12"/>
  <c r="G33" i="12"/>
  <c r="F33" i="12"/>
  <c r="E33" i="12"/>
  <c r="D33" i="12"/>
  <c r="C33" i="12"/>
  <c r="B33" i="12"/>
  <c r="H16" i="12"/>
  <c r="H29" i="12" s="1"/>
  <c r="G16" i="12"/>
  <c r="G29" i="12" s="1"/>
  <c r="F16" i="12"/>
  <c r="F29" i="12" s="1"/>
  <c r="E16" i="12"/>
  <c r="D16" i="12"/>
  <c r="C16" i="12"/>
  <c r="B16" i="12"/>
  <c r="B29" i="12" s="1"/>
  <c r="H12" i="12"/>
  <c r="G12" i="12"/>
  <c r="F12" i="12"/>
  <c r="E12" i="12"/>
  <c r="D12" i="12"/>
  <c r="C12" i="12"/>
  <c r="B12" i="12"/>
  <c r="H11" i="12"/>
  <c r="G11" i="12"/>
  <c r="F11" i="12"/>
  <c r="E11" i="12"/>
  <c r="D11" i="12"/>
  <c r="C11" i="12"/>
  <c r="B11" i="12"/>
  <c r="H10" i="12"/>
  <c r="G10" i="12"/>
  <c r="F10" i="12"/>
  <c r="E10" i="12"/>
  <c r="D10" i="12"/>
  <c r="C10" i="12"/>
  <c r="B10" i="12"/>
  <c r="E29" i="12"/>
  <c r="D29" i="12"/>
  <c r="C29" i="12"/>
  <c r="H17" i="11"/>
  <c r="G17" i="11"/>
  <c r="F17" i="11"/>
  <c r="E17" i="11"/>
  <c r="E30" i="11" s="1"/>
  <c r="E35" i="11" s="1"/>
  <c r="D17" i="11"/>
  <c r="C17" i="11"/>
  <c r="B17" i="11"/>
  <c r="H35" i="11"/>
  <c r="G35" i="11"/>
  <c r="C35" i="11"/>
  <c r="B35" i="11"/>
  <c r="H11" i="11"/>
  <c r="G11" i="11"/>
  <c r="F11" i="11"/>
  <c r="E11" i="11"/>
  <c r="D11" i="11"/>
  <c r="C11" i="11"/>
  <c r="B11" i="11"/>
  <c r="F30" i="11"/>
  <c r="F35" i="11" s="1"/>
  <c r="H30" i="11"/>
  <c r="G30" i="11"/>
  <c r="D30" i="11"/>
  <c r="D35" i="11" s="1"/>
  <c r="C30" i="11"/>
  <c r="C37" i="11" s="1"/>
  <c r="B30" i="11"/>
  <c r="H13" i="11"/>
  <c r="G13" i="11"/>
  <c r="F13" i="11"/>
  <c r="E13" i="11"/>
  <c r="D13" i="11"/>
  <c r="C13" i="11"/>
  <c r="B13" i="11"/>
  <c r="H12" i="11"/>
  <c r="G12" i="11"/>
  <c r="F12" i="11"/>
  <c r="E12" i="11"/>
  <c r="D12" i="11"/>
  <c r="C12" i="11"/>
  <c r="B12" i="11"/>
  <c r="H10" i="11"/>
  <c r="G10" i="11"/>
  <c r="F10" i="11"/>
  <c r="E10" i="11"/>
  <c r="D10" i="11"/>
  <c r="C10" i="11"/>
  <c r="B10" i="11"/>
  <c r="H16" i="4"/>
  <c r="H29" i="4" s="1"/>
  <c r="G16" i="4"/>
  <c r="G29" i="4" s="1"/>
  <c r="F16" i="4"/>
  <c r="F29" i="4" s="1"/>
  <c r="E16" i="4"/>
  <c r="E29" i="4" s="1"/>
  <c r="D16" i="4"/>
  <c r="D29" i="4" s="1"/>
  <c r="C16" i="4"/>
  <c r="C29" i="4" s="1"/>
  <c r="B16" i="4"/>
  <c r="B29" i="4" s="1"/>
  <c r="B12" i="4"/>
  <c r="H12" i="4"/>
  <c r="G12" i="4"/>
  <c r="F12" i="4"/>
  <c r="E12" i="4"/>
  <c r="D12" i="4"/>
  <c r="C12" i="4"/>
  <c r="H11" i="4"/>
  <c r="G11" i="4"/>
  <c r="F11" i="4"/>
  <c r="E11" i="4"/>
  <c r="D11" i="4"/>
  <c r="C11" i="4"/>
  <c r="B11" i="4"/>
  <c r="H10" i="4"/>
  <c r="G10" i="4"/>
  <c r="F10" i="4"/>
  <c r="E10" i="4"/>
  <c r="D10" i="4"/>
  <c r="C10" i="4"/>
  <c r="B10" i="4"/>
  <c r="E36" i="13" l="1"/>
  <c r="F37" i="13"/>
  <c r="G38" i="13"/>
  <c r="F36" i="13"/>
  <c r="G37" i="13"/>
  <c r="G36" i="13"/>
  <c r="H37" i="13"/>
  <c r="H36" i="13"/>
  <c r="C38" i="13"/>
  <c r="H38" i="13"/>
  <c r="C37" i="13"/>
  <c r="C36" i="13"/>
  <c r="F38" i="13"/>
  <c r="B37" i="13"/>
  <c r="B36" i="13"/>
  <c r="D38" i="13"/>
  <c r="D37" i="13"/>
  <c r="E38" i="13"/>
  <c r="D36" i="13"/>
  <c r="E37" i="13"/>
  <c r="F34" i="11"/>
  <c r="E36" i="11"/>
  <c r="E34" i="11"/>
  <c r="D34" i="11"/>
  <c r="F37" i="11"/>
  <c r="F36" i="11"/>
  <c r="H34" i="11"/>
  <c r="G34" i="11"/>
  <c r="H36" i="11"/>
  <c r="G37" i="11"/>
  <c r="G36" i="11"/>
  <c r="H37" i="11"/>
  <c r="B36" i="11"/>
  <c r="B37" i="11"/>
  <c r="B34" i="11"/>
  <c r="C36" i="11"/>
  <c r="D37" i="11"/>
  <c r="C34" i="11"/>
  <c r="D36" i="11"/>
  <c r="E37" i="11"/>
  <c r="H34" i="4"/>
  <c r="H33" i="4"/>
  <c r="F33" i="4"/>
  <c r="B33" i="4"/>
  <c r="D33" i="4"/>
  <c r="F35" i="4"/>
  <c r="G34" i="4"/>
  <c r="C34" i="4"/>
  <c r="C35" i="4"/>
  <c r="C33" i="4"/>
  <c r="E35" i="4"/>
  <c r="E33" i="4"/>
  <c r="E34" i="4"/>
  <c r="H35" i="4"/>
  <c r="G35" i="4"/>
  <c r="D35" i="4"/>
  <c r="G33" i="4"/>
  <c r="F34" i="4"/>
  <c r="D34" i="4"/>
  <c r="B34" i="4"/>
  <c r="B35" i="4"/>
</calcChain>
</file>

<file path=xl/sharedStrings.xml><?xml version="1.0" encoding="utf-8"?>
<sst xmlns="http://schemas.openxmlformats.org/spreadsheetml/2006/main" count="220" uniqueCount="52">
  <si>
    <t>REVENUE</t>
  </si>
  <si>
    <t>EXPENSE</t>
  </si>
  <si>
    <t>Item</t>
  </si>
  <si>
    <t>20 ppl</t>
  </si>
  <si>
    <t>30 ppl</t>
  </si>
  <si>
    <t>40 ppl</t>
  </si>
  <si>
    <t>50 ppl</t>
  </si>
  <si>
    <t>Notes</t>
  </si>
  <si>
    <t>Instructor Teaching Fee</t>
  </si>
  <si>
    <t>Instructor Transportation</t>
  </si>
  <si>
    <t>Instructor Meals/Per Diem</t>
  </si>
  <si>
    <t>Course Workbooks &amp; Materials</t>
  </si>
  <si>
    <t>A/V</t>
  </si>
  <si>
    <t>Room Rental</t>
  </si>
  <si>
    <t>Marketing</t>
  </si>
  <si>
    <t>TOTAL EXPENSES</t>
  </si>
  <si>
    <t>Other</t>
  </si>
  <si>
    <t>Variable expense - $0 if held at your facility.</t>
  </si>
  <si>
    <t>NET MARGIN</t>
  </si>
  <si>
    <t>Sample Reg. Fee</t>
  </si>
  <si>
    <t>Instructor Lodging</t>
  </si>
  <si>
    <t>Variable expense - $0 if electronic.</t>
  </si>
  <si>
    <t>Determined by your contract</t>
  </si>
  <si>
    <t>Postage</t>
  </si>
  <si>
    <t xml:space="preserve"> </t>
  </si>
  <si>
    <t>Input any airfare and/or mileage</t>
  </si>
  <si>
    <t xml:space="preserve">Input estimates </t>
  </si>
  <si>
    <t>Input your costs</t>
  </si>
  <si>
    <t>60 ppl</t>
  </si>
  <si>
    <t>75 ppl</t>
  </si>
  <si>
    <t>100 ppl</t>
  </si>
  <si>
    <t>Screen, data projector, flip chart</t>
  </si>
  <si>
    <t>Any food and/or coffee/beverage service</t>
  </si>
  <si>
    <t>Food &amp; Beverage</t>
  </si>
  <si>
    <t>$30 per attendee, per course paid to REBI</t>
  </si>
  <si>
    <t>Number of Students</t>
  </si>
  <si>
    <t>Royalty Fee ($65 per student)</t>
  </si>
  <si>
    <t>$65 per student paid to REBI</t>
  </si>
  <si>
    <t>You set your own registration fee.  The samples below are simply provided to assist in your planning based on the average registration fees providers have charged.  Formulas have been created so you change the "Sample Reg Fee" and "Number of Students" to whatever amount you choose  as well as any of the expenses.  The "Totals" and "Net Margin" will auto-calculate based on your specific inputs.</t>
  </si>
  <si>
    <t>SRS &amp; RENE COURSE BUDGET CALCULATOR (2-day Courses)</t>
  </si>
  <si>
    <t>CRB COURSES BUDGET CALCULATOR (1-day Courses)</t>
  </si>
  <si>
    <t>$50 per student paid to REBI</t>
  </si>
  <si>
    <t>Royalty Fee ($50 per student)</t>
  </si>
  <si>
    <t>$40 per student paid to REBI</t>
  </si>
  <si>
    <t>Royalty Fee ($40 per student)</t>
  </si>
  <si>
    <t>C-RETS COURSES BUDGET CALCULATOR (1-day Courses)</t>
  </si>
  <si>
    <t>CERTIFICATE COURSES BUDGET CALCULATOR</t>
  </si>
  <si>
    <t>Real Estate Professional Assistant is a 2-day course</t>
  </si>
  <si>
    <t>Royalty Fee ($30 per student)</t>
  </si>
  <si>
    <t>Marketing the Listing, AI Powered Real Estate Professional, Personal Branding, and Probate are all 1-day courses</t>
  </si>
  <si>
    <t>THE RIGHT START COURSES BUDGET CALCULATOR (1-day Courses)</t>
  </si>
  <si>
    <t>There are 2 Parts -- each Part is a separate 1-day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</si>
</sst>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8" formatCode="_(&quot;$&quot;* #,##0_);_(&quot;$&quot;* \(#,##0\);_(&quot;$&quot;* &quot;-&quot;??_);_(@_)"/>
  </numFmts>
  <fonts count="10" x14ac:knownFonts="1">
    <font>
      <sz val="11"/>
      <color theme="1"/>
      <name val="Calibri"/>
      <family val="2"/>
      <scheme val="minor"/>
    </font>
    <font>
      <sz val="11"/>
      <color theme="1"/>
      <name val="Calibri"/>
      <family val="2"/>
      <scheme val="minor"/>
    </font>
    <font>
      <sz val="11"/>
      <color theme="1"/>
      <name val="Arial Black"/>
      <family val="2"/>
    </font>
    <font>
      <i/>
      <sz val="10"/>
      <color theme="1"/>
      <name val="Arial"/>
      <family val="2"/>
    </font>
    <font>
      <sz val="10"/>
      <color theme="1"/>
      <name val="Arial"/>
      <family val="2"/>
    </font>
    <font>
      <b/>
      <sz val="10"/>
      <color theme="1"/>
      <name val="Arial"/>
      <family val="2"/>
    </font>
    <font>
      <b/>
      <sz val="10"/>
      <color theme="0"/>
      <name val="Arial"/>
      <family val="2"/>
    </font>
    <font>
      <b/>
      <sz val="14"/>
      <color theme="1"/>
      <name val="Arial"/>
      <family val="2"/>
    </font>
    <font>
      <b/>
      <sz val="11"/>
      <color theme="0"/>
      <name val="Arial"/>
      <family val="2"/>
    </font>
    <font>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70C0"/>
      </left>
      <right style="thin">
        <color rgb="FF0070C0"/>
      </right>
      <top style="thin">
        <color rgb="FF0070C0"/>
      </top>
      <bottom style="thin">
        <color rgb="FF0070C0"/>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rgb="FF0070C0"/>
      </right>
      <top style="thin">
        <color rgb="FF0070C0"/>
      </top>
      <bottom style="thin">
        <color rgb="FF0070C0"/>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2" fillId="0" borderId="0" xfId="0" applyFont="1"/>
    <xf numFmtId="0" fontId="3" fillId="0" borderId="0" xfId="0" applyFont="1"/>
    <xf numFmtId="0" fontId="4" fillId="0" borderId="0" xfId="0" applyFont="1"/>
    <xf numFmtId="6" fontId="4" fillId="0" borderId="0" xfId="0" applyNumberFormat="1" applyFont="1"/>
    <xf numFmtId="0" fontId="4" fillId="0" borderId="0" xfId="0" applyFont="1" applyAlignment="1">
      <alignment horizontal="center"/>
    </xf>
    <xf numFmtId="168" fontId="4" fillId="0" borderId="0" xfId="1" applyNumberFormat="1" applyFont="1"/>
    <xf numFmtId="6" fontId="5" fillId="0" borderId="1" xfId="0" applyNumberFormat="1" applyFont="1" applyBorder="1" applyAlignment="1">
      <alignment horizontal="center"/>
    </xf>
    <xf numFmtId="6" fontId="4" fillId="0" borderId="1" xfId="0" applyNumberFormat="1" applyFont="1" applyBorder="1"/>
    <xf numFmtId="0" fontId="5" fillId="2" borderId="1" xfId="0" applyFont="1" applyFill="1" applyBorder="1" applyAlignment="1">
      <alignment horizontal="center"/>
    </xf>
    <xf numFmtId="0" fontId="5" fillId="2" borderId="1" xfId="0" applyNumberFormat="1" applyFont="1" applyFill="1" applyBorder="1" applyAlignment="1">
      <alignment horizontal="center"/>
    </xf>
    <xf numFmtId="6" fontId="5" fillId="0" borderId="1" xfId="0" applyNumberFormat="1" applyFont="1" applyBorder="1" applyAlignment="1">
      <alignment horizontal="right"/>
    </xf>
    <xf numFmtId="0" fontId="4" fillId="0" borderId="1" xfId="0" applyFont="1" applyBorder="1" applyAlignment="1">
      <alignment horizontal="left" vertical="center"/>
    </xf>
    <xf numFmtId="168" fontId="4" fillId="0" borderId="1" xfId="1" applyNumberFormat="1" applyFont="1" applyBorder="1" applyAlignment="1">
      <alignment horizontal="left" vertical="center"/>
    </xf>
    <xf numFmtId="0" fontId="4" fillId="0" borderId="0" xfId="0" applyFont="1" applyAlignment="1">
      <alignment horizontal="left" vertical="center"/>
    </xf>
    <xf numFmtId="44" fontId="4" fillId="0" borderId="1" xfId="1" applyFont="1" applyBorder="1" applyAlignment="1">
      <alignment horizontal="left" vertical="center"/>
    </xf>
    <xf numFmtId="0" fontId="4" fillId="0" borderId="0" xfId="0" applyFont="1" applyAlignment="1">
      <alignment horizontal="left" vertical="center" wrapText="1"/>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9" fillId="0" borderId="0" xfId="0" applyFont="1" applyAlignment="1">
      <alignment horizontal="center"/>
    </xf>
    <xf numFmtId="0" fontId="0" fillId="0" borderId="0" xfId="0" applyBorder="1"/>
    <xf numFmtId="6" fontId="5" fillId="0" borderId="2" xfId="0" applyNumberFormat="1" applyFont="1" applyBorder="1" applyAlignment="1">
      <alignment horizontal="right"/>
    </xf>
    <xf numFmtId="6" fontId="6" fillId="3" borderId="7" xfId="0" applyNumberFormat="1" applyFont="1" applyFill="1" applyBorder="1"/>
    <xf numFmtId="168" fontId="5" fillId="4" borderId="8" xfId="1" applyNumberFormat="1" applyFont="1" applyFill="1" applyBorder="1"/>
    <xf numFmtId="0" fontId="4" fillId="0" borderId="9" xfId="0" applyFont="1" applyBorder="1" applyAlignment="1">
      <alignment horizontal="left" vertical="center"/>
    </xf>
    <xf numFmtId="168" fontId="4" fillId="0" borderId="9" xfId="1" applyNumberFormat="1"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6" fillId="3" borderId="7" xfId="0" applyFont="1" applyFill="1" applyBorder="1" applyAlignment="1">
      <alignment horizontal="center" vertical="center"/>
    </xf>
    <xf numFmtId="0" fontId="6" fillId="3" borderId="7"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0" xfId="0" applyFont="1" applyFill="1" applyBorder="1" applyAlignment="1">
      <alignment horizontal="center" vertical="center"/>
    </xf>
    <xf numFmtId="6" fontId="6" fillId="3" borderId="12" xfId="0" applyNumberFormat="1" applyFont="1" applyFill="1" applyBorder="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7C158-4A32-4BA9-B252-03570CDC7864}">
  <dimension ref="A2:S36"/>
  <sheetViews>
    <sheetView topLeftCell="A4" workbookViewId="0">
      <selection activeCell="K35" sqref="K35"/>
    </sheetView>
  </sheetViews>
  <sheetFormatPr defaultRowHeight="15" x14ac:dyDescent="0.25"/>
  <cols>
    <col min="1" max="1" width="27.42578125" bestFit="1" customWidth="1"/>
    <col min="2" max="2" width="7.7109375" bestFit="1" customWidth="1"/>
    <col min="3" max="4" width="8.140625" bestFit="1" customWidth="1"/>
    <col min="5" max="5" width="8.7109375" bestFit="1" customWidth="1"/>
    <col min="6" max="8" width="9.140625" bestFit="1" customWidth="1"/>
    <col min="9" max="9" width="9.140625" customWidth="1"/>
    <col min="12" max="12" width="9.140625" customWidth="1"/>
  </cols>
  <sheetData>
    <row r="2" spans="1:19" ht="15" customHeight="1" x14ac:dyDescent="0.25">
      <c r="A2" s="39"/>
      <c r="B2" s="22" t="s">
        <v>39</v>
      </c>
      <c r="C2" s="22"/>
      <c r="D2" s="22"/>
      <c r="E2" s="22"/>
      <c r="F2" s="22"/>
      <c r="G2" s="22"/>
      <c r="H2" s="22"/>
      <c r="I2" s="22"/>
      <c r="J2" s="22"/>
      <c r="K2" s="22"/>
      <c r="L2" s="22"/>
    </row>
    <row r="3" spans="1:19" ht="15" customHeight="1" x14ac:dyDescent="0.25">
      <c r="B3" s="22"/>
      <c r="C3" s="22"/>
      <c r="D3" s="22"/>
      <c r="E3" s="22"/>
      <c r="F3" s="22"/>
      <c r="G3" s="22"/>
      <c r="H3" s="22"/>
      <c r="I3" s="22"/>
      <c r="J3" s="22"/>
      <c r="K3" s="22"/>
      <c r="L3" s="22"/>
    </row>
    <row r="4" spans="1:19" s="1" customFormat="1" ht="11.25" customHeight="1" x14ac:dyDescent="0.4">
      <c r="A4" s="28"/>
      <c r="B4" s="28"/>
      <c r="C4" s="28"/>
      <c r="D4" s="28"/>
      <c r="E4" s="28"/>
      <c r="F4" s="28"/>
      <c r="G4" s="28"/>
      <c r="H4" s="28"/>
      <c r="I4" s="28"/>
      <c r="J4" s="28"/>
      <c r="K4" s="28"/>
      <c r="L4" s="28"/>
    </row>
    <row r="5" spans="1:19" s="2" customFormat="1" ht="37.5" customHeight="1" x14ac:dyDescent="0.2">
      <c r="A5" s="29" t="s">
        <v>38</v>
      </c>
      <c r="B5" s="29"/>
      <c r="C5" s="29"/>
      <c r="D5" s="29"/>
      <c r="E5" s="29"/>
      <c r="F5" s="29"/>
      <c r="G5" s="29"/>
      <c r="H5" s="29"/>
      <c r="I5" s="29"/>
      <c r="J5" s="29"/>
      <c r="K5" s="29"/>
      <c r="L5" s="29"/>
    </row>
    <row r="7" spans="1:19" s="18" customFormat="1" ht="15" customHeight="1" x14ac:dyDescent="0.25">
      <c r="A7" s="17" t="s">
        <v>0</v>
      </c>
      <c r="S7" s="18" t="s">
        <v>24</v>
      </c>
    </row>
    <row r="8" spans="1:19" s="21" customFormat="1" ht="15" customHeight="1" x14ac:dyDescent="0.25">
      <c r="A8" s="20"/>
      <c r="B8" s="36" t="s">
        <v>35</v>
      </c>
      <c r="C8" s="37"/>
      <c r="D8" s="37"/>
      <c r="E8" s="37"/>
      <c r="F8" s="37"/>
      <c r="G8" s="37"/>
      <c r="H8" s="37"/>
    </row>
    <row r="9" spans="1:19" s="3" customFormat="1" ht="12.75" x14ac:dyDescent="0.2">
      <c r="A9" s="9" t="s">
        <v>19</v>
      </c>
      <c r="B9" s="10">
        <v>20</v>
      </c>
      <c r="C9" s="10">
        <v>30</v>
      </c>
      <c r="D9" s="10">
        <v>40</v>
      </c>
      <c r="E9" s="10">
        <v>50</v>
      </c>
      <c r="F9" s="10">
        <v>60</v>
      </c>
      <c r="G9" s="10">
        <v>75</v>
      </c>
      <c r="H9" s="10">
        <v>100</v>
      </c>
    </row>
    <row r="10" spans="1:19" s="3" customFormat="1" ht="12.75" x14ac:dyDescent="0.2">
      <c r="A10" s="7">
        <v>199</v>
      </c>
      <c r="B10" s="8">
        <f>B9*A10</f>
        <v>3980</v>
      </c>
      <c r="C10" s="8">
        <f>C9*A10</f>
        <v>5970</v>
      </c>
      <c r="D10" s="8">
        <f>D9*A10</f>
        <v>7960</v>
      </c>
      <c r="E10" s="8">
        <f>E9*A10</f>
        <v>9950</v>
      </c>
      <c r="F10" s="8">
        <f>A10*F9</f>
        <v>11940</v>
      </c>
      <c r="G10" s="8">
        <f>A10*G9</f>
        <v>14925</v>
      </c>
      <c r="H10" s="8">
        <f>A10*H9</f>
        <v>19900</v>
      </c>
    </row>
    <row r="11" spans="1:19" s="3" customFormat="1" ht="12.75" x14ac:dyDescent="0.2">
      <c r="A11" s="7">
        <v>249</v>
      </c>
      <c r="B11" s="8">
        <f>B9*A11</f>
        <v>4980</v>
      </c>
      <c r="C11" s="8">
        <f>C9*A11</f>
        <v>7470</v>
      </c>
      <c r="D11" s="8">
        <f>D9*A11</f>
        <v>9960</v>
      </c>
      <c r="E11" s="8">
        <f>E9*A11</f>
        <v>12450</v>
      </c>
      <c r="F11" s="8">
        <f>A11*F9</f>
        <v>14940</v>
      </c>
      <c r="G11" s="8">
        <f>A11*G9</f>
        <v>18675</v>
      </c>
      <c r="H11" s="8">
        <f>A11*H9</f>
        <v>24900</v>
      </c>
    </row>
    <row r="12" spans="1:19" s="3" customFormat="1" ht="12.75" x14ac:dyDescent="0.2">
      <c r="A12" s="7">
        <v>299</v>
      </c>
      <c r="B12" s="8">
        <f>B9*A12</f>
        <v>5980</v>
      </c>
      <c r="C12" s="8">
        <f>C9*A12</f>
        <v>8970</v>
      </c>
      <c r="D12" s="8">
        <f>D9*A12</f>
        <v>11960</v>
      </c>
      <c r="E12" s="8">
        <f>E9*A12</f>
        <v>14950</v>
      </c>
      <c r="F12" s="8">
        <f>A12*F9</f>
        <v>17940</v>
      </c>
      <c r="G12" s="8">
        <f>A12*G9</f>
        <v>22425</v>
      </c>
      <c r="H12" s="8">
        <f>A12*H9</f>
        <v>29900</v>
      </c>
    </row>
    <row r="13" spans="1:19" s="3" customFormat="1" ht="12.75" x14ac:dyDescent="0.2"/>
    <row r="14" spans="1:19" s="14" customFormat="1" ht="15" customHeight="1" x14ac:dyDescent="0.25">
      <c r="A14" s="19" t="s">
        <v>1</v>
      </c>
    </row>
    <row r="15" spans="1:19" s="3" customFormat="1" ht="18" customHeight="1" x14ac:dyDescent="0.2">
      <c r="A15" s="48" t="s">
        <v>2</v>
      </c>
      <c r="B15" s="48" t="s">
        <v>3</v>
      </c>
      <c r="C15" s="48" t="s">
        <v>4</v>
      </c>
      <c r="D15" s="48" t="s">
        <v>5</v>
      </c>
      <c r="E15" s="48" t="s">
        <v>6</v>
      </c>
      <c r="F15" s="48" t="s">
        <v>28</v>
      </c>
      <c r="G15" s="48" t="s">
        <v>29</v>
      </c>
      <c r="H15" s="48" t="s">
        <v>30</v>
      </c>
      <c r="I15" s="49" t="s">
        <v>7</v>
      </c>
      <c r="J15" s="49"/>
      <c r="K15" s="49"/>
      <c r="L15" s="49"/>
    </row>
    <row r="16" spans="1:19" s="14" customFormat="1" ht="15.95" customHeight="1" x14ac:dyDescent="0.25">
      <c r="A16" s="43" t="s">
        <v>36</v>
      </c>
      <c r="B16" s="44">
        <f>20*65</f>
        <v>1300</v>
      </c>
      <c r="C16" s="44">
        <f>30*65</f>
        <v>1950</v>
      </c>
      <c r="D16" s="44">
        <f>40*65</f>
        <v>2600</v>
      </c>
      <c r="E16" s="44">
        <f>50*65</f>
        <v>3250</v>
      </c>
      <c r="F16" s="44">
        <f>60*65</f>
        <v>3900</v>
      </c>
      <c r="G16" s="44">
        <f>75*65</f>
        <v>4875</v>
      </c>
      <c r="H16" s="44">
        <f>100*65</f>
        <v>6500</v>
      </c>
      <c r="I16" s="45" t="s">
        <v>37</v>
      </c>
      <c r="J16" s="46"/>
      <c r="K16" s="46"/>
      <c r="L16" s="47"/>
    </row>
    <row r="17" spans="1:16" s="14" customFormat="1" ht="15.95" customHeight="1" x14ac:dyDescent="0.25">
      <c r="A17" s="12" t="s">
        <v>8</v>
      </c>
      <c r="B17" s="15">
        <v>0</v>
      </c>
      <c r="C17" s="15">
        <v>0</v>
      </c>
      <c r="D17" s="15">
        <v>0</v>
      </c>
      <c r="E17" s="15">
        <v>0</v>
      </c>
      <c r="F17" s="15">
        <v>0</v>
      </c>
      <c r="G17" s="15">
        <v>0</v>
      </c>
      <c r="H17" s="15">
        <v>0</v>
      </c>
      <c r="I17" s="24" t="s">
        <v>22</v>
      </c>
      <c r="J17" s="25"/>
      <c r="K17" s="25"/>
      <c r="L17" s="26"/>
    </row>
    <row r="18" spans="1:16" s="14" customFormat="1" ht="15.95" customHeight="1" x14ac:dyDescent="0.25">
      <c r="A18" s="12" t="s">
        <v>9</v>
      </c>
      <c r="B18" s="15">
        <v>0</v>
      </c>
      <c r="C18" s="15">
        <v>0</v>
      </c>
      <c r="D18" s="15">
        <v>0</v>
      </c>
      <c r="E18" s="15">
        <v>0</v>
      </c>
      <c r="F18" s="15">
        <v>0</v>
      </c>
      <c r="G18" s="15">
        <v>0</v>
      </c>
      <c r="H18" s="15">
        <v>0</v>
      </c>
      <c r="I18" s="24" t="s">
        <v>25</v>
      </c>
      <c r="J18" s="25"/>
      <c r="K18" s="25"/>
      <c r="L18" s="26"/>
    </row>
    <row r="19" spans="1:16" s="14" customFormat="1" ht="15.95" customHeight="1" x14ac:dyDescent="0.25">
      <c r="A19" s="12" t="s">
        <v>10</v>
      </c>
      <c r="B19" s="15">
        <v>0</v>
      </c>
      <c r="C19" s="15">
        <v>0</v>
      </c>
      <c r="D19" s="15">
        <v>0</v>
      </c>
      <c r="E19" s="15">
        <v>0</v>
      </c>
      <c r="F19" s="15">
        <v>0</v>
      </c>
      <c r="G19" s="15">
        <v>0</v>
      </c>
      <c r="H19" s="15">
        <v>0</v>
      </c>
      <c r="I19" s="24" t="s">
        <v>26</v>
      </c>
      <c r="J19" s="25"/>
      <c r="K19" s="25"/>
      <c r="L19" s="26"/>
    </row>
    <row r="20" spans="1:16" s="14" customFormat="1" ht="15.95" customHeight="1" x14ac:dyDescent="0.25">
      <c r="A20" s="12" t="s">
        <v>20</v>
      </c>
      <c r="B20" s="15">
        <v>0</v>
      </c>
      <c r="C20" s="15">
        <v>0</v>
      </c>
      <c r="D20" s="15">
        <v>0</v>
      </c>
      <c r="E20" s="15">
        <v>0</v>
      </c>
      <c r="F20" s="15">
        <v>0</v>
      </c>
      <c r="G20" s="15">
        <v>0</v>
      </c>
      <c r="H20" s="15">
        <v>0</v>
      </c>
      <c r="I20" s="30" t="s">
        <v>26</v>
      </c>
      <c r="J20" s="31"/>
      <c r="K20" s="31"/>
      <c r="L20" s="32"/>
      <c r="P20" s="14" t="s">
        <v>24</v>
      </c>
    </row>
    <row r="21" spans="1:16" s="14" customFormat="1" ht="15.95" customHeight="1" x14ac:dyDescent="0.25">
      <c r="A21" s="12" t="s">
        <v>11</v>
      </c>
      <c r="B21" s="15">
        <v>0</v>
      </c>
      <c r="C21" s="15">
        <v>0</v>
      </c>
      <c r="D21" s="15">
        <v>0</v>
      </c>
      <c r="E21" s="15">
        <v>0</v>
      </c>
      <c r="F21" s="15">
        <v>0</v>
      </c>
      <c r="G21" s="15">
        <v>0</v>
      </c>
      <c r="H21" s="15">
        <v>0</v>
      </c>
      <c r="I21" s="24" t="s">
        <v>27</v>
      </c>
      <c r="J21" s="25"/>
      <c r="K21" s="25"/>
      <c r="L21" s="26"/>
    </row>
    <row r="22" spans="1:16" s="14" customFormat="1" ht="15.95" customHeight="1" x14ac:dyDescent="0.25">
      <c r="A22" s="12" t="s">
        <v>12</v>
      </c>
      <c r="B22" s="15">
        <v>0</v>
      </c>
      <c r="C22" s="15">
        <v>0</v>
      </c>
      <c r="D22" s="15">
        <v>0</v>
      </c>
      <c r="E22" s="15">
        <v>0</v>
      </c>
      <c r="F22" s="15">
        <v>0</v>
      </c>
      <c r="G22" s="15">
        <v>0</v>
      </c>
      <c r="H22" s="15">
        <v>0</v>
      </c>
      <c r="I22" s="23" t="s">
        <v>31</v>
      </c>
      <c r="J22" s="23"/>
      <c r="K22" s="23"/>
      <c r="L22" s="23"/>
    </row>
    <row r="23" spans="1:16" s="14" customFormat="1" ht="15.95" customHeight="1" x14ac:dyDescent="0.25">
      <c r="A23" s="12" t="s">
        <v>13</v>
      </c>
      <c r="B23" s="15">
        <v>0</v>
      </c>
      <c r="C23" s="15">
        <v>0</v>
      </c>
      <c r="D23" s="15">
        <v>0</v>
      </c>
      <c r="E23" s="15">
        <v>0</v>
      </c>
      <c r="F23" s="15">
        <v>0</v>
      </c>
      <c r="G23" s="15">
        <v>0</v>
      </c>
      <c r="H23" s="15">
        <v>0</v>
      </c>
      <c r="I23" s="33" t="s">
        <v>17</v>
      </c>
      <c r="J23" s="34"/>
      <c r="K23" s="34"/>
      <c r="L23" s="35"/>
    </row>
    <row r="24" spans="1:16" s="14" customFormat="1" ht="15.95" customHeight="1" x14ac:dyDescent="0.25">
      <c r="A24" s="12" t="s">
        <v>33</v>
      </c>
      <c r="B24" s="15">
        <v>0</v>
      </c>
      <c r="C24" s="15">
        <v>0</v>
      </c>
      <c r="D24" s="15">
        <v>0</v>
      </c>
      <c r="E24" s="15">
        <v>0</v>
      </c>
      <c r="F24" s="15">
        <v>0</v>
      </c>
      <c r="G24" s="15">
        <v>0</v>
      </c>
      <c r="H24" s="15">
        <v>0</v>
      </c>
      <c r="I24" s="23" t="s">
        <v>32</v>
      </c>
      <c r="J24" s="23"/>
      <c r="K24" s="23"/>
      <c r="L24" s="23"/>
    </row>
    <row r="25" spans="1:16" s="14" customFormat="1" ht="15.95" customHeight="1" x14ac:dyDescent="0.25">
      <c r="A25" s="12" t="s">
        <v>14</v>
      </c>
      <c r="B25" s="15">
        <v>0</v>
      </c>
      <c r="C25" s="15">
        <v>0</v>
      </c>
      <c r="D25" s="15">
        <v>0</v>
      </c>
      <c r="E25" s="15">
        <v>0</v>
      </c>
      <c r="F25" s="15">
        <v>0</v>
      </c>
      <c r="G25" s="15">
        <v>0</v>
      </c>
      <c r="H25" s="15">
        <v>0</v>
      </c>
      <c r="I25" s="23" t="s">
        <v>21</v>
      </c>
      <c r="J25" s="23"/>
      <c r="K25" s="23"/>
      <c r="L25" s="23"/>
      <c r="M25" s="16"/>
    </row>
    <row r="26" spans="1:16" s="14" customFormat="1" ht="15.95" customHeight="1" x14ac:dyDescent="0.25">
      <c r="A26" s="12" t="s">
        <v>16</v>
      </c>
      <c r="B26" s="15">
        <v>0</v>
      </c>
      <c r="C26" s="15">
        <v>0</v>
      </c>
      <c r="D26" s="15">
        <v>0</v>
      </c>
      <c r="E26" s="15">
        <v>0</v>
      </c>
      <c r="F26" s="15">
        <v>0</v>
      </c>
      <c r="G26" s="15">
        <v>0</v>
      </c>
      <c r="H26" s="15">
        <v>0</v>
      </c>
      <c r="I26" s="24"/>
      <c r="J26" s="25"/>
      <c r="K26" s="25"/>
      <c r="L26" s="26"/>
    </row>
    <row r="27" spans="1:16" s="14" customFormat="1" ht="15.95" customHeight="1" x14ac:dyDescent="0.25">
      <c r="A27" s="12" t="s">
        <v>16</v>
      </c>
      <c r="B27" s="15">
        <v>0</v>
      </c>
      <c r="C27" s="15">
        <v>0</v>
      </c>
      <c r="D27" s="15">
        <v>0</v>
      </c>
      <c r="E27" s="15">
        <v>0</v>
      </c>
      <c r="F27" s="15">
        <v>0</v>
      </c>
      <c r="G27" s="15">
        <v>0</v>
      </c>
      <c r="H27" s="15">
        <v>0</v>
      </c>
      <c r="I27" s="24"/>
      <c r="J27" s="25"/>
      <c r="K27" s="25"/>
      <c r="L27" s="26"/>
    </row>
    <row r="28" spans="1:16" s="3" customFormat="1" ht="12.75" x14ac:dyDescent="0.2">
      <c r="B28" s="6"/>
      <c r="C28" s="6"/>
      <c r="D28" s="6"/>
      <c r="E28" s="6"/>
      <c r="F28" s="6"/>
      <c r="G28" s="6"/>
      <c r="H28" s="6"/>
    </row>
    <row r="29" spans="1:16" s="3" customFormat="1" ht="18.75" x14ac:dyDescent="0.4">
      <c r="A29" s="1" t="s">
        <v>15</v>
      </c>
      <c r="B29" s="42">
        <f>SUM(B16:B28)</f>
        <v>1300</v>
      </c>
      <c r="C29" s="42">
        <f>SUM(C16:C28)</f>
        <v>1950</v>
      </c>
      <c r="D29" s="42">
        <f>SUM(D16:D28)</f>
        <v>2600</v>
      </c>
      <c r="E29" s="42">
        <f>SUM(E16:E28)</f>
        <v>3250</v>
      </c>
      <c r="F29" s="42">
        <f>SUM(F16:F28)</f>
        <v>3900</v>
      </c>
      <c r="G29" s="42">
        <f>SUM(G16:G28)</f>
        <v>4875</v>
      </c>
      <c r="H29" s="42">
        <f>SUM(H16:H28)</f>
        <v>6500</v>
      </c>
    </row>
    <row r="30" spans="1:16" s="3" customFormat="1" ht="12.75" x14ac:dyDescent="0.2"/>
    <row r="31" spans="1:16" s="3" customFormat="1" ht="18.75" x14ac:dyDescent="0.4">
      <c r="A31" s="1" t="s">
        <v>18</v>
      </c>
      <c r="I31" s="3" t="s">
        <v>24</v>
      </c>
    </row>
    <row r="32" spans="1:16" s="3" customFormat="1" ht="12.75" x14ac:dyDescent="0.2"/>
    <row r="33" spans="1:14" s="3" customFormat="1" ht="15" customHeight="1" x14ac:dyDescent="0.2">
      <c r="A33" s="40">
        <v>199</v>
      </c>
      <c r="B33" s="41">
        <f>B10-B29</f>
        <v>2680</v>
      </c>
      <c r="C33" s="41">
        <f>C10-C29</f>
        <v>4020</v>
      </c>
      <c r="D33" s="41">
        <f>D10-D29</f>
        <v>5360</v>
      </c>
      <c r="E33" s="41">
        <f>E10-E29</f>
        <v>6700</v>
      </c>
      <c r="F33" s="41">
        <f>F10-F29</f>
        <v>8040</v>
      </c>
      <c r="G33" s="41">
        <f>G10-G29</f>
        <v>10050</v>
      </c>
      <c r="H33" s="41">
        <f>H10-H29</f>
        <v>13400</v>
      </c>
      <c r="N33" s="3" t="s">
        <v>24</v>
      </c>
    </row>
    <row r="34" spans="1:14" s="3" customFormat="1" ht="15" customHeight="1" x14ac:dyDescent="0.2">
      <c r="A34" s="40">
        <v>249</v>
      </c>
      <c r="B34" s="41">
        <f>B11-B29</f>
        <v>3680</v>
      </c>
      <c r="C34" s="41">
        <f>C11-C29</f>
        <v>5520</v>
      </c>
      <c r="D34" s="41">
        <f>D11-D29</f>
        <v>7360</v>
      </c>
      <c r="E34" s="41">
        <f>E11-E29</f>
        <v>9200</v>
      </c>
      <c r="F34" s="41">
        <f>F11-F29</f>
        <v>11040</v>
      </c>
      <c r="G34" s="41">
        <f>G11-G29</f>
        <v>13800</v>
      </c>
      <c r="H34" s="41">
        <f>H11-H29</f>
        <v>18400</v>
      </c>
    </row>
    <row r="35" spans="1:14" s="3" customFormat="1" ht="15" customHeight="1" x14ac:dyDescent="0.2">
      <c r="A35" s="40">
        <v>299</v>
      </c>
      <c r="B35" s="41">
        <f>B12-B29</f>
        <v>4680</v>
      </c>
      <c r="C35" s="41">
        <f>C12-C29</f>
        <v>7020</v>
      </c>
      <c r="D35" s="41">
        <f>D12-D29</f>
        <v>9360</v>
      </c>
      <c r="E35" s="41">
        <f>E12-E29</f>
        <v>11700</v>
      </c>
      <c r="F35" s="41">
        <f>F12-F29</f>
        <v>14040</v>
      </c>
      <c r="G35" s="41">
        <f>G12-G29</f>
        <v>17550</v>
      </c>
      <c r="H35" s="41">
        <f>H12-H29</f>
        <v>23400</v>
      </c>
    </row>
    <row r="36" spans="1:14" s="3" customFormat="1" ht="12.75" x14ac:dyDescent="0.2">
      <c r="A36" s="5"/>
      <c r="B36" s="4"/>
    </row>
  </sheetData>
  <mergeCells count="16">
    <mergeCell ref="I24:L24"/>
    <mergeCell ref="I25:L25"/>
    <mergeCell ref="I26:L26"/>
    <mergeCell ref="I27:L27"/>
    <mergeCell ref="I17:L17"/>
    <mergeCell ref="I18:L18"/>
    <mergeCell ref="I19:L19"/>
    <mergeCell ref="I20:L20"/>
    <mergeCell ref="I21:L21"/>
    <mergeCell ref="I23:L23"/>
    <mergeCell ref="I22:L22"/>
    <mergeCell ref="A4:L4"/>
    <mergeCell ref="A5:L5"/>
    <mergeCell ref="B8:H8"/>
    <mergeCell ref="I15:L15"/>
    <mergeCell ref="I16:L16"/>
  </mergeCells>
  <pageMargins left="0.45" right="0.45" top="0.4" bottom="0.4"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B42B6-94B9-47D4-A38F-00FF8F0AF854}">
  <dimension ref="A2:S38"/>
  <sheetViews>
    <sheetView topLeftCell="A5" workbookViewId="0">
      <selection activeCell="I17" sqref="I17:L17"/>
    </sheetView>
  </sheetViews>
  <sheetFormatPr defaultRowHeight="15" x14ac:dyDescent="0.25"/>
  <cols>
    <col min="1" max="1" width="27.42578125" bestFit="1" customWidth="1"/>
    <col min="2" max="2" width="7.7109375" bestFit="1" customWidth="1"/>
    <col min="3" max="4" width="8.140625" bestFit="1" customWidth="1"/>
    <col min="5" max="5" width="8.7109375" bestFit="1" customWidth="1"/>
    <col min="6" max="8" width="9.140625" bestFit="1" customWidth="1"/>
    <col min="9" max="9" width="9.140625" customWidth="1"/>
    <col min="12" max="12" width="9.140625" customWidth="1"/>
  </cols>
  <sheetData>
    <row r="2" spans="1:19" ht="15" customHeight="1" x14ac:dyDescent="0.25">
      <c r="A2" s="27" t="s">
        <v>40</v>
      </c>
      <c r="B2" s="27"/>
      <c r="C2" s="27"/>
      <c r="D2" s="27"/>
      <c r="E2" s="27"/>
      <c r="F2" s="27"/>
      <c r="G2" s="27"/>
      <c r="H2" s="27"/>
      <c r="I2" s="27"/>
      <c r="J2" s="27"/>
      <c r="K2" s="27"/>
      <c r="L2" s="27"/>
    </row>
    <row r="3" spans="1:19" ht="15" customHeight="1" x14ac:dyDescent="0.25">
      <c r="B3" s="22"/>
      <c r="C3" s="22"/>
      <c r="D3" s="22"/>
      <c r="E3" s="22"/>
      <c r="F3" s="22"/>
      <c r="G3" s="22"/>
      <c r="H3" s="22"/>
      <c r="I3" s="22"/>
      <c r="J3" s="22"/>
      <c r="K3" s="22"/>
      <c r="L3" s="22"/>
    </row>
    <row r="4" spans="1:19" s="1" customFormat="1" ht="11.25" customHeight="1" x14ac:dyDescent="0.4">
      <c r="A4" s="28"/>
      <c r="B4" s="28"/>
      <c r="C4" s="28"/>
      <c r="D4" s="28"/>
      <c r="E4" s="28"/>
      <c r="F4" s="28"/>
      <c r="G4" s="28"/>
      <c r="H4" s="28"/>
      <c r="I4" s="28"/>
      <c r="J4" s="28"/>
      <c r="K4" s="28"/>
      <c r="L4" s="28"/>
    </row>
    <row r="5" spans="1:19" s="2" customFormat="1" ht="37.5" customHeight="1" x14ac:dyDescent="0.2">
      <c r="A5" s="29" t="s">
        <v>38</v>
      </c>
      <c r="B5" s="29"/>
      <c r="C5" s="29"/>
      <c r="D5" s="29"/>
      <c r="E5" s="29"/>
      <c r="F5" s="29"/>
      <c r="G5" s="29"/>
      <c r="H5" s="29"/>
      <c r="I5" s="29"/>
      <c r="J5" s="29"/>
      <c r="K5" s="29"/>
      <c r="L5" s="29"/>
    </row>
    <row r="7" spans="1:19" s="18" customFormat="1" ht="15" customHeight="1" x14ac:dyDescent="0.25">
      <c r="A7" s="17" t="s">
        <v>0</v>
      </c>
      <c r="S7" s="18" t="s">
        <v>24</v>
      </c>
    </row>
    <row r="8" spans="1:19" s="21" customFormat="1" ht="15" customHeight="1" x14ac:dyDescent="0.25">
      <c r="A8" s="20"/>
      <c r="B8" s="36" t="s">
        <v>35</v>
      </c>
      <c r="C8" s="37"/>
      <c r="D8" s="37"/>
      <c r="E8" s="37"/>
      <c r="F8" s="37"/>
      <c r="G8" s="37"/>
      <c r="H8" s="37"/>
    </row>
    <row r="9" spans="1:19" s="3" customFormat="1" ht="12.75" x14ac:dyDescent="0.2">
      <c r="A9" s="9" t="s">
        <v>19</v>
      </c>
      <c r="B9" s="10">
        <v>20</v>
      </c>
      <c r="C9" s="10">
        <v>30</v>
      </c>
      <c r="D9" s="10">
        <v>40</v>
      </c>
      <c r="E9" s="10">
        <v>50</v>
      </c>
      <c r="F9" s="10">
        <v>60</v>
      </c>
      <c r="G9" s="10">
        <v>75</v>
      </c>
      <c r="H9" s="10">
        <v>100</v>
      </c>
    </row>
    <row r="10" spans="1:19" s="3" customFormat="1" ht="12.75" x14ac:dyDescent="0.2">
      <c r="A10" s="7">
        <v>199</v>
      </c>
      <c r="B10" s="8">
        <f>B9*A10</f>
        <v>3980</v>
      </c>
      <c r="C10" s="8">
        <f>C9*A10</f>
        <v>5970</v>
      </c>
      <c r="D10" s="8">
        <f>D9*A10</f>
        <v>7960</v>
      </c>
      <c r="E10" s="8">
        <f>E9*A10</f>
        <v>9950</v>
      </c>
      <c r="F10" s="8">
        <f>A10*F9</f>
        <v>11940</v>
      </c>
      <c r="G10" s="8">
        <f>A10*G9</f>
        <v>14925</v>
      </c>
      <c r="H10" s="8">
        <f>A10*H9</f>
        <v>19900</v>
      </c>
    </row>
    <row r="11" spans="1:19" s="3" customFormat="1" ht="12.75" x14ac:dyDescent="0.2">
      <c r="A11" s="7">
        <v>229</v>
      </c>
      <c r="B11" s="8">
        <f>A11*B9</f>
        <v>4580</v>
      </c>
      <c r="C11" s="8">
        <f>A11*C9</f>
        <v>6870</v>
      </c>
      <c r="D11" s="8">
        <f>A11*D9</f>
        <v>9160</v>
      </c>
      <c r="E11" s="8">
        <f>A11*E9</f>
        <v>11450</v>
      </c>
      <c r="F11" s="8">
        <f>A11*F9</f>
        <v>13740</v>
      </c>
      <c r="G11" s="8">
        <f>A11*G9</f>
        <v>17175</v>
      </c>
      <c r="H11" s="8">
        <f>A11*H9</f>
        <v>22900</v>
      </c>
    </row>
    <row r="12" spans="1:19" s="3" customFormat="1" ht="12.75" x14ac:dyDescent="0.2">
      <c r="A12" s="7">
        <v>249</v>
      </c>
      <c r="B12" s="8">
        <f>B9*A12</f>
        <v>4980</v>
      </c>
      <c r="C12" s="8">
        <f>C9*A12</f>
        <v>7470</v>
      </c>
      <c r="D12" s="8">
        <f>D9*A12</f>
        <v>9960</v>
      </c>
      <c r="E12" s="8">
        <f>E9*A12</f>
        <v>12450</v>
      </c>
      <c r="F12" s="8">
        <f>A12*F9</f>
        <v>14940</v>
      </c>
      <c r="G12" s="8">
        <f>A12*G9</f>
        <v>18675</v>
      </c>
      <c r="H12" s="8">
        <f>A12*H9</f>
        <v>24900</v>
      </c>
    </row>
    <row r="13" spans="1:19" s="3" customFormat="1" ht="12.75" x14ac:dyDescent="0.2">
      <c r="A13" s="7">
        <v>279</v>
      </c>
      <c r="B13" s="8">
        <f>B9*A13</f>
        <v>5580</v>
      </c>
      <c r="C13" s="8">
        <f>C9*A13</f>
        <v>8370</v>
      </c>
      <c r="D13" s="8">
        <f>D9*A13</f>
        <v>11160</v>
      </c>
      <c r="E13" s="8">
        <f>E9*A13</f>
        <v>13950</v>
      </c>
      <c r="F13" s="8">
        <f>A13*F9</f>
        <v>16740</v>
      </c>
      <c r="G13" s="8">
        <f>A13*G9</f>
        <v>20925</v>
      </c>
      <c r="H13" s="8">
        <f>A13*H9</f>
        <v>27900</v>
      </c>
    </row>
    <row r="14" spans="1:19" s="3" customFormat="1" ht="12.75" x14ac:dyDescent="0.2"/>
    <row r="15" spans="1:19" s="14" customFormat="1" ht="15" customHeight="1" x14ac:dyDescent="0.25">
      <c r="A15" s="19" t="s">
        <v>1</v>
      </c>
    </row>
    <row r="16" spans="1:19" s="3" customFormat="1" ht="18" customHeight="1" x14ac:dyDescent="0.2">
      <c r="A16" s="48" t="s">
        <v>2</v>
      </c>
      <c r="B16" s="48" t="s">
        <v>3</v>
      </c>
      <c r="C16" s="48" t="s">
        <v>4</v>
      </c>
      <c r="D16" s="48" t="s">
        <v>5</v>
      </c>
      <c r="E16" s="48" t="s">
        <v>6</v>
      </c>
      <c r="F16" s="48" t="s">
        <v>28</v>
      </c>
      <c r="G16" s="48" t="s">
        <v>29</v>
      </c>
      <c r="H16" s="48" t="s">
        <v>30</v>
      </c>
      <c r="I16" s="49" t="s">
        <v>7</v>
      </c>
      <c r="J16" s="49"/>
      <c r="K16" s="49"/>
      <c r="L16" s="49"/>
    </row>
    <row r="17" spans="1:16" s="14" customFormat="1" ht="15.95" customHeight="1" x14ac:dyDescent="0.25">
      <c r="A17" s="43" t="s">
        <v>42</v>
      </c>
      <c r="B17" s="44">
        <f>20*50</f>
        <v>1000</v>
      </c>
      <c r="C17" s="44">
        <f>30*50</f>
        <v>1500</v>
      </c>
      <c r="D17" s="44">
        <f>40*50</f>
        <v>2000</v>
      </c>
      <c r="E17" s="44">
        <f>50*50</f>
        <v>2500</v>
      </c>
      <c r="F17" s="44">
        <f>60*50</f>
        <v>3000</v>
      </c>
      <c r="G17" s="44">
        <f>75*50</f>
        <v>3750</v>
      </c>
      <c r="H17" s="44">
        <f>100*50</f>
        <v>5000</v>
      </c>
      <c r="I17" s="45" t="s">
        <v>41</v>
      </c>
      <c r="J17" s="46"/>
      <c r="K17" s="46"/>
      <c r="L17" s="47"/>
    </row>
    <row r="18" spans="1:16" s="14" customFormat="1" ht="15.95" customHeight="1" x14ac:dyDescent="0.25">
      <c r="A18" s="12" t="s">
        <v>8</v>
      </c>
      <c r="B18" s="15">
        <v>0</v>
      </c>
      <c r="C18" s="15">
        <v>0</v>
      </c>
      <c r="D18" s="15">
        <v>0</v>
      </c>
      <c r="E18" s="15">
        <v>0</v>
      </c>
      <c r="F18" s="15">
        <v>0</v>
      </c>
      <c r="G18" s="15">
        <v>0</v>
      </c>
      <c r="H18" s="15">
        <v>0</v>
      </c>
      <c r="I18" s="24" t="s">
        <v>22</v>
      </c>
      <c r="J18" s="25"/>
      <c r="K18" s="25"/>
      <c r="L18" s="26"/>
    </row>
    <row r="19" spans="1:16" s="14" customFormat="1" ht="15.95" customHeight="1" x14ac:dyDescent="0.25">
      <c r="A19" s="12" t="s">
        <v>9</v>
      </c>
      <c r="B19" s="15">
        <v>0</v>
      </c>
      <c r="C19" s="15">
        <v>0</v>
      </c>
      <c r="D19" s="15">
        <v>0</v>
      </c>
      <c r="E19" s="15">
        <v>0</v>
      </c>
      <c r="F19" s="15">
        <v>0</v>
      </c>
      <c r="G19" s="15">
        <v>0</v>
      </c>
      <c r="H19" s="15">
        <v>0</v>
      </c>
      <c r="I19" s="24" t="s">
        <v>25</v>
      </c>
      <c r="J19" s="25"/>
      <c r="K19" s="25"/>
      <c r="L19" s="26"/>
    </row>
    <row r="20" spans="1:16" s="14" customFormat="1" ht="15.95" customHeight="1" x14ac:dyDescent="0.25">
      <c r="A20" s="12" t="s">
        <v>10</v>
      </c>
      <c r="B20" s="15">
        <v>0</v>
      </c>
      <c r="C20" s="15">
        <v>0</v>
      </c>
      <c r="D20" s="15">
        <v>0</v>
      </c>
      <c r="E20" s="15">
        <v>0</v>
      </c>
      <c r="F20" s="15">
        <v>0</v>
      </c>
      <c r="G20" s="15">
        <v>0</v>
      </c>
      <c r="H20" s="15">
        <v>0</v>
      </c>
      <c r="I20" s="24" t="s">
        <v>26</v>
      </c>
      <c r="J20" s="25"/>
      <c r="K20" s="25"/>
      <c r="L20" s="26"/>
    </row>
    <row r="21" spans="1:16" s="14" customFormat="1" ht="15.95" customHeight="1" x14ac:dyDescent="0.25">
      <c r="A21" s="12" t="s">
        <v>20</v>
      </c>
      <c r="B21" s="15">
        <v>0</v>
      </c>
      <c r="C21" s="15">
        <v>0</v>
      </c>
      <c r="D21" s="15">
        <v>0</v>
      </c>
      <c r="E21" s="15">
        <v>0</v>
      </c>
      <c r="F21" s="15">
        <v>0</v>
      </c>
      <c r="G21" s="15">
        <v>0</v>
      </c>
      <c r="H21" s="15">
        <v>0</v>
      </c>
      <c r="I21" s="30" t="s">
        <v>26</v>
      </c>
      <c r="J21" s="31"/>
      <c r="K21" s="31"/>
      <c r="L21" s="32"/>
      <c r="P21" s="14" t="s">
        <v>24</v>
      </c>
    </row>
    <row r="22" spans="1:16" s="14" customFormat="1" ht="15.95" customHeight="1" x14ac:dyDescent="0.25">
      <c r="A22" s="12" t="s">
        <v>11</v>
      </c>
      <c r="B22" s="15">
        <v>0</v>
      </c>
      <c r="C22" s="15">
        <v>0</v>
      </c>
      <c r="D22" s="15">
        <v>0</v>
      </c>
      <c r="E22" s="15">
        <v>0</v>
      </c>
      <c r="F22" s="15">
        <v>0</v>
      </c>
      <c r="G22" s="15">
        <v>0</v>
      </c>
      <c r="H22" s="15">
        <v>0</v>
      </c>
      <c r="I22" s="24" t="s">
        <v>27</v>
      </c>
      <c r="J22" s="25"/>
      <c r="K22" s="25"/>
      <c r="L22" s="26"/>
    </row>
    <row r="23" spans="1:16" s="14" customFormat="1" ht="15.95" customHeight="1" x14ac:dyDescent="0.25">
      <c r="A23" s="12" t="s">
        <v>12</v>
      </c>
      <c r="B23" s="15">
        <v>0</v>
      </c>
      <c r="C23" s="15">
        <v>0</v>
      </c>
      <c r="D23" s="15">
        <v>0</v>
      </c>
      <c r="E23" s="15">
        <v>0</v>
      </c>
      <c r="F23" s="15">
        <v>0</v>
      </c>
      <c r="G23" s="15">
        <v>0</v>
      </c>
      <c r="H23" s="15">
        <v>0</v>
      </c>
      <c r="I23" s="23" t="s">
        <v>31</v>
      </c>
      <c r="J23" s="23"/>
      <c r="K23" s="23"/>
      <c r="L23" s="23"/>
    </row>
    <row r="24" spans="1:16" s="14" customFormat="1" ht="15.95" customHeight="1" x14ac:dyDescent="0.25">
      <c r="A24" s="12" t="s">
        <v>13</v>
      </c>
      <c r="B24" s="15">
        <v>0</v>
      </c>
      <c r="C24" s="15">
        <v>0</v>
      </c>
      <c r="D24" s="15">
        <v>0</v>
      </c>
      <c r="E24" s="15">
        <v>0</v>
      </c>
      <c r="F24" s="15">
        <v>0</v>
      </c>
      <c r="G24" s="15">
        <v>0</v>
      </c>
      <c r="H24" s="15">
        <v>0</v>
      </c>
      <c r="I24" s="33" t="s">
        <v>17</v>
      </c>
      <c r="J24" s="34"/>
      <c r="K24" s="34"/>
      <c r="L24" s="35"/>
    </row>
    <row r="25" spans="1:16" s="14" customFormat="1" ht="15.95" customHeight="1" x14ac:dyDescent="0.25">
      <c r="A25" s="12" t="s">
        <v>33</v>
      </c>
      <c r="B25" s="15">
        <v>0</v>
      </c>
      <c r="C25" s="15">
        <v>0</v>
      </c>
      <c r="D25" s="15">
        <v>0</v>
      </c>
      <c r="E25" s="15">
        <v>0</v>
      </c>
      <c r="F25" s="15">
        <v>0</v>
      </c>
      <c r="G25" s="15">
        <v>0</v>
      </c>
      <c r="H25" s="15">
        <v>0</v>
      </c>
      <c r="I25" s="23" t="s">
        <v>32</v>
      </c>
      <c r="J25" s="23"/>
      <c r="K25" s="23"/>
      <c r="L25" s="23"/>
    </row>
    <row r="26" spans="1:16" s="14" customFormat="1" ht="15.95" customHeight="1" x14ac:dyDescent="0.25">
      <c r="A26" s="12" t="s">
        <v>14</v>
      </c>
      <c r="B26" s="15">
        <v>0</v>
      </c>
      <c r="C26" s="15">
        <v>0</v>
      </c>
      <c r="D26" s="15">
        <v>0</v>
      </c>
      <c r="E26" s="15">
        <v>0</v>
      </c>
      <c r="F26" s="15">
        <v>0</v>
      </c>
      <c r="G26" s="15">
        <v>0</v>
      </c>
      <c r="H26" s="15">
        <v>0</v>
      </c>
      <c r="I26" s="23" t="s">
        <v>21</v>
      </c>
      <c r="J26" s="23"/>
      <c r="K26" s="23"/>
      <c r="L26" s="23"/>
      <c r="M26" s="16"/>
    </row>
    <row r="27" spans="1:16" s="14" customFormat="1" ht="15.95" customHeight="1" x14ac:dyDescent="0.25">
      <c r="A27" s="12" t="s">
        <v>16</v>
      </c>
      <c r="B27" s="15">
        <v>0</v>
      </c>
      <c r="C27" s="15">
        <v>0</v>
      </c>
      <c r="D27" s="15">
        <v>0</v>
      </c>
      <c r="E27" s="15">
        <v>0</v>
      </c>
      <c r="F27" s="15">
        <v>0</v>
      </c>
      <c r="G27" s="15">
        <v>0</v>
      </c>
      <c r="H27" s="15">
        <v>0</v>
      </c>
      <c r="I27" s="24"/>
      <c r="J27" s="25"/>
      <c r="K27" s="25"/>
      <c r="L27" s="26"/>
    </row>
    <row r="28" spans="1:16" s="14" customFormat="1" ht="15.95" customHeight="1" x14ac:dyDescent="0.25">
      <c r="A28" s="12" t="s">
        <v>16</v>
      </c>
      <c r="B28" s="15">
        <v>0</v>
      </c>
      <c r="C28" s="15">
        <v>0</v>
      </c>
      <c r="D28" s="15">
        <v>0</v>
      </c>
      <c r="E28" s="15">
        <v>0</v>
      </c>
      <c r="F28" s="15">
        <v>0</v>
      </c>
      <c r="G28" s="15">
        <v>0</v>
      </c>
      <c r="H28" s="15">
        <v>0</v>
      </c>
      <c r="I28" s="24"/>
      <c r="J28" s="25"/>
      <c r="K28" s="25"/>
      <c r="L28" s="26"/>
    </row>
    <row r="29" spans="1:16" s="3" customFormat="1" ht="12.75" x14ac:dyDescent="0.2">
      <c r="B29" s="6"/>
      <c r="C29" s="6"/>
      <c r="D29" s="6"/>
      <c r="E29" s="6"/>
      <c r="F29" s="6"/>
      <c r="G29" s="6"/>
      <c r="H29" s="6"/>
    </row>
    <row r="30" spans="1:16" s="3" customFormat="1" ht="18.75" x14ac:dyDescent="0.4">
      <c r="A30" s="1" t="s">
        <v>15</v>
      </c>
      <c r="B30" s="42">
        <f>SUM(B17:B29)</f>
        <v>1000</v>
      </c>
      <c r="C30" s="42">
        <f>SUM(C17:C29)</f>
        <v>1500</v>
      </c>
      <c r="D30" s="42">
        <f>SUM(D17:D29)</f>
        <v>2000</v>
      </c>
      <c r="E30" s="42">
        <f>SUM(E17:E29)</f>
        <v>2500</v>
      </c>
      <c r="F30" s="42">
        <f>SUM(F17:F29)</f>
        <v>3000</v>
      </c>
      <c r="G30" s="42">
        <f>SUM(G17:G29)</f>
        <v>3750</v>
      </c>
      <c r="H30" s="42">
        <f>SUM(H17:H29)</f>
        <v>5000</v>
      </c>
    </row>
    <row r="31" spans="1:16" s="3" customFormat="1" ht="12.75" x14ac:dyDescent="0.2"/>
    <row r="32" spans="1:16" s="3" customFormat="1" ht="18.75" x14ac:dyDescent="0.4">
      <c r="A32" s="1" t="s">
        <v>18</v>
      </c>
      <c r="I32" s="3" t="s">
        <v>24</v>
      </c>
    </row>
    <row r="33" spans="1:14" s="3" customFormat="1" ht="12.75" x14ac:dyDescent="0.2"/>
    <row r="34" spans="1:14" s="3" customFormat="1" ht="15" customHeight="1" x14ac:dyDescent="0.2">
      <c r="A34" s="40">
        <v>199</v>
      </c>
      <c r="B34" s="41">
        <f>B10-B30</f>
        <v>2980</v>
      </c>
      <c r="C34" s="41">
        <f>C10-C30</f>
        <v>4470</v>
      </c>
      <c r="D34" s="41">
        <f>D10-D30</f>
        <v>5960</v>
      </c>
      <c r="E34" s="41">
        <f>E10-E30</f>
        <v>7450</v>
      </c>
      <c r="F34" s="41">
        <f>F10-F30</f>
        <v>8940</v>
      </c>
      <c r="G34" s="41">
        <f>G10-G30</f>
        <v>11175</v>
      </c>
      <c r="H34" s="41">
        <f>H10-H30</f>
        <v>14900</v>
      </c>
      <c r="N34" s="3" t="s">
        <v>24</v>
      </c>
    </row>
    <row r="35" spans="1:14" s="3" customFormat="1" ht="15" customHeight="1" x14ac:dyDescent="0.2">
      <c r="A35" s="40">
        <v>229</v>
      </c>
      <c r="B35" s="41">
        <f>B11-B30</f>
        <v>3580</v>
      </c>
      <c r="C35" s="41">
        <f>C11-C30</f>
        <v>5370</v>
      </c>
      <c r="D35" s="41">
        <f>D11-D30</f>
        <v>7160</v>
      </c>
      <c r="E35" s="41">
        <f>E11-E30</f>
        <v>8950</v>
      </c>
      <c r="F35" s="41">
        <f>F11-F30</f>
        <v>10740</v>
      </c>
      <c r="G35" s="41">
        <f>G11-G30</f>
        <v>13425</v>
      </c>
      <c r="H35" s="41">
        <f>H11-H30</f>
        <v>17900</v>
      </c>
    </row>
    <row r="36" spans="1:14" s="3" customFormat="1" ht="15" customHeight="1" x14ac:dyDescent="0.2">
      <c r="A36" s="40">
        <v>249</v>
      </c>
      <c r="B36" s="41">
        <f>B12-B30</f>
        <v>3980</v>
      </c>
      <c r="C36" s="41">
        <f>C12-C30</f>
        <v>5970</v>
      </c>
      <c r="D36" s="41">
        <f>D12-D30</f>
        <v>7960</v>
      </c>
      <c r="E36" s="41">
        <f>E12-E30</f>
        <v>9950</v>
      </c>
      <c r="F36" s="41">
        <f>F12-F30</f>
        <v>11940</v>
      </c>
      <c r="G36" s="41">
        <f>G12-G30</f>
        <v>14925</v>
      </c>
      <c r="H36" s="41">
        <f>H12-H30</f>
        <v>19900</v>
      </c>
    </row>
    <row r="37" spans="1:14" s="3" customFormat="1" ht="15" customHeight="1" x14ac:dyDescent="0.2">
      <c r="A37" s="40">
        <v>279</v>
      </c>
      <c r="B37" s="41">
        <f>B13-B30</f>
        <v>4580</v>
      </c>
      <c r="C37" s="41">
        <f>C13-C30</f>
        <v>6870</v>
      </c>
      <c r="D37" s="41">
        <f>D13-D30</f>
        <v>9160</v>
      </c>
      <c r="E37" s="41">
        <f>E13-E30</f>
        <v>11450</v>
      </c>
      <c r="F37" s="41">
        <f>F13-F30</f>
        <v>13740</v>
      </c>
      <c r="G37" s="41">
        <f>G13-G30</f>
        <v>17175</v>
      </c>
      <c r="H37" s="41">
        <f>H13-H30</f>
        <v>22900</v>
      </c>
    </row>
    <row r="38" spans="1:14" s="3" customFormat="1" ht="12.75" x14ac:dyDescent="0.2">
      <c r="A38" s="5"/>
      <c r="B38" s="4"/>
    </row>
  </sheetData>
  <mergeCells count="17">
    <mergeCell ref="I25:L25"/>
    <mergeCell ref="I26:L26"/>
    <mergeCell ref="I27:L27"/>
    <mergeCell ref="I28:L28"/>
    <mergeCell ref="A2:L2"/>
    <mergeCell ref="I19:L19"/>
    <mergeCell ref="I20:L20"/>
    <mergeCell ref="I21:L21"/>
    <mergeCell ref="I22:L22"/>
    <mergeCell ref="I23:L23"/>
    <mergeCell ref="I24:L24"/>
    <mergeCell ref="A4:L4"/>
    <mergeCell ref="A5:L5"/>
    <mergeCell ref="B8:H8"/>
    <mergeCell ref="I16:L16"/>
    <mergeCell ref="I17:L17"/>
    <mergeCell ref="I18:L18"/>
  </mergeCells>
  <pageMargins left="0.45" right="0.45" top="0.4" bottom="0.4"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3B245-AFF5-4D90-9B0B-7AB0F39B1201}">
  <dimension ref="A2:S36"/>
  <sheetViews>
    <sheetView workbookViewId="0">
      <selection activeCell="K34" sqref="K34"/>
    </sheetView>
  </sheetViews>
  <sheetFormatPr defaultRowHeight="15" x14ac:dyDescent="0.25"/>
  <cols>
    <col min="1" max="1" width="27.42578125" bestFit="1" customWidth="1"/>
    <col min="2" max="2" width="7.7109375" bestFit="1" customWidth="1"/>
    <col min="3" max="4" width="8.140625" bestFit="1" customWidth="1"/>
    <col min="5" max="5" width="8.7109375" bestFit="1" customWidth="1"/>
    <col min="6" max="8" width="9.140625" bestFit="1" customWidth="1"/>
    <col min="9" max="9" width="9.140625" customWidth="1"/>
    <col min="12" max="12" width="9.140625" customWidth="1"/>
  </cols>
  <sheetData>
    <row r="2" spans="1:19" ht="15" customHeight="1" x14ac:dyDescent="0.25">
      <c r="A2" s="27" t="s">
        <v>45</v>
      </c>
      <c r="B2" s="27"/>
      <c r="C2" s="27"/>
      <c r="D2" s="27"/>
      <c r="E2" s="27"/>
      <c r="F2" s="27"/>
      <c r="G2" s="27"/>
      <c r="H2" s="27"/>
      <c r="I2" s="27"/>
      <c r="J2" s="27"/>
      <c r="K2" s="27"/>
      <c r="L2" s="27"/>
    </row>
    <row r="3" spans="1:19" ht="15" customHeight="1" x14ac:dyDescent="0.25">
      <c r="B3" s="22"/>
      <c r="C3" s="22"/>
      <c r="D3" s="22"/>
      <c r="E3" s="22"/>
      <c r="F3" s="22"/>
      <c r="G3" s="22"/>
      <c r="H3" s="22"/>
      <c r="I3" s="22"/>
      <c r="J3" s="22"/>
      <c r="K3" s="22"/>
      <c r="L3" s="22"/>
    </row>
    <row r="4" spans="1:19" s="1" customFormat="1" ht="11.25" customHeight="1" x14ac:dyDescent="0.4">
      <c r="A4" s="28"/>
      <c r="B4" s="28"/>
      <c r="C4" s="28"/>
      <c r="D4" s="28"/>
      <c r="E4" s="28"/>
      <c r="F4" s="28"/>
      <c r="G4" s="28"/>
      <c r="H4" s="28"/>
      <c r="I4" s="28"/>
      <c r="J4" s="28"/>
      <c r="K4" s="28"/>
      <c r="L4" s="28"/>
    </row>
    <row r="5" spans="1:19" s="2" customFormat="1" ht="37.5" customHeight="1" x14ac:dyDescent="0.2">
      <c r="A5" s="29" t="s">
        <v>38</v>
      </c>
      <c r="B5" s="29"/>
      <c r="C5" s="29"/>
      <c r="D5" s="29"/>
      <c r="E5" s="29"/>
      <c r="F5" s="29"/>
      <c r="G5" s="29"/>
      <c r="H5" s="29"/>
      <c r="I5" s="29"/>
      <c r="J5" s="29"/>
      <c r="K5" s="29"/>
      <c r="L5" s="29"/>
    </row>
    <row r="7" spans="1:19" s="18" customFormat="1" ht="15" customHeight="1" x14ac:dyDescent="0.25">
      <c r="A7" s="17" t="s">
        <v>0</v>
      </c>
      <c r="S7" s="18" t="s">
        <v>24</v>
      </c>
    </row>
    <row r="8" spans="1:19" s="21" customFormat="1" ht="15" customHeight="1" x14ac:dyDescent="0.25">
      <c r="A8" s="20"/>
      <c r="B8" s="36" t="s">
        <v>35</v>
      </c>
      <c r="C8" s="37"/>
      <c r="D8" s="37"/>
      <c r="E8" s="37"/>
      <c r="F8" s="37"/>
      <c r="G8" s="37"/>
      <c r="H8" s="37"/>
    </row>
    <row r="9" spans="1:19" s="3" customFormat="1" ht="12.75" x14ac:dyDescent="0.2">
      <c r="A9" s="9" t="s">
        <v>19</v>
      </c>
      <c r="B9" s="10">
        <v>20</v>
      </c>
      <c r="C9" s="10">
        <v>30</v>
      </c>
      <c r="D9" s="10">
        <v>40</v>
      </c>
      <c r="E9" s="10">
        <v>50</v>
      </c>
      <c r="F9" s="10">
        <v>60</v>
      </c>
      <c r="G9" s="10">
        <v>75</v>
      </c>
      <c r="H9" s="10">
        <v>100</v>
      </c>
    </row>
    <row r="10" spans="1:19" s="3" customFormat="1" ht="12.75" x14ac:dyDescent="0.2">
      <c r="A10" s="7">
        <v>99</v>
      </c>
      <c r="B10" s="8">
        <f>B9*A10</f>
        <v>1980</v>
      </c>
      <c r="C10" s="8">
        <f>C9*A10</f>
        <v>2970</v>
      </c>
      <c r="D10" s="8">
        <f>D9*A10</f>
        <v>3960</v>
      </c>
      <c r="E10" s="8">
        <f>E9*A10</f>
        <v>4950</v>
      </c>
      <c r="F10" s="8">
        <f>A10*F9</f>
        <v>5940</v>
      </c>
      <c r="G10" s="8">
        <f>A10*G9</f>
        <v>7425</v>
      </c>
      <c r="H10" s="8">
        <f>A10*H9</f>
        <v>9900</v>
      </c>
    </row>
    <row r="11" spans="1:19" s="3" customFormat="1" ht="12.75" x14ac:dyDescent="0.2">
      <c r="A11" s="7">
        <v>149</v>
      </c>
      <c r="B11" s="8">
        <f>B9*A11</f>
        <v>2980</v>
      </c>
      <c r="C11" s="8">
        <f>C9*A11</f>
        <v>4470</v>
      </c>
      <c r="D11" s="8">
        <f>D9*A11</f>
        <v>5960</v>
      </c>
      <c r="E11" s="8">
        <f>E9*A11</f>
        <v>7450</v>
      </c>
      <c r="F11" s="8">
        <f>A11*F9</f>
        <v>8940</v>
      </c>
      <c r="G11" s="8">
        <f>A11*G9</f>
        <v>11175</v>
      </c>
      <c r="H11" s="8">
        <f>A11*H9</f>
        <v>14900</v>
      </c>
    </row>
    <row r="12" spans="1:19" s="3" customFormat="1" ht="12.75" x14ac:dyDescent="0.2">
      <c r="A12" s="7">
        <v>199</v>
      </c>
      <c r="B12" s="8">
        <f>B9*A12</f>
        <v>3980</v>
      </c>
      <c r="C12" s="8">
        <f>C9*A12</f>
        <v>5970</v>
      </c>
      <c r="D12" s="8">
        <f>D9*A12</f>
        <v>7960</v>
      </c>
      <c r="E12" s="8">
        <f>E9*A12</f>
        <v>9950</v>
      </c>
      <c r="F12" s="8">
        <f>A12*F9</f>
        <v>11940</v>
      </c>
      <c r="G12" s="8">
        <f>A12*G9</f>
        <v>14925</v>
      </c>
      <c r="H12" s="8">
        <f>A12*H9</f>
        <v>19900</v>
      </c>
    </row>
    <row r="13" spans="1:19" s="3" customFormat="1" ht="12.75" x14ac:dyDescent="0.2"/>
    <row r="14" spans="1:19" s="14" customFormat="1" ht="15" customHeight="1" x14ac:dyDescent="0.25">
      <c r="A14" s="19" t="s">
        <v>1</v>
      </c>
    </row>
    <row r="15" spans="1:19" s="3" customFormat="1" ht="18" customHeight="1" x14ac:dyDescent="0.2">
      <c r="A15" s="48" t="s">
        <v>2</v>
      </c>
      <c r="B15" s="48" t="s">
        <v>3</v>
      </c>
      <c r="C15" s="48" t="s">
        <v>4</v>
      </c>
      <c r="D15" s="48" t="s">
        <v>5</v>
      </c>
      <c r="E15" s="48" t="s">
        <v>6</v>
      </c>
      <c r="F15" s="48" t="s">
        <v>28</v>
      </c>
      <c r="G15" s="48" t="s">
        <v>29</v>
      </c>
      <c r="H15" s="48" t="s">
        <v>30</v>
      </c>
      <c r="I15" s="49" t="s">
        <v>7</v>
      </c>
      <c r="J15" s="49"/>
      <c r="K15" s="49"/>
      <c r="L15" s="49"/>
    </row>
    <row r="16" spans="1:19" s="14" customFormat="1" ht="15.95" customHeight="1" x14ac:dyDescent="0.25">
      <c r="A16" s="43" t="s">
        <v>44</v>
      </c>
      <c r="B16" s="44">
        <f>20*40</f>
        <v>800</v>
      </c>
      <c r="C16" s="44">
        <f>30*40</f>
        <v>1200</v>
      </c>
      <c r="D16" s="44">
        <f>40*40</f>
        <v>1600</v>
      </c>
      <c r="E16" s="44">
        <f>50*40</f>
        <v>2000</v>
      </c>
      <c r="F16" s="44">
        <f>60*40</f>
        <v>2400</v>
      </c>
      <c r="G16" s="44">
        <f>75*40</f>
        <v>3000</v>
      </c>
      <c r="H16" s="44">
        <f>100*40</f>
        <v>4000</v>
      </c>
      <c r="I16" s="45" t="s">
        <v>43</v>
      </c>
      <c r="J16" s="46"/>
      <c r="K16" s="46"/>
      <c r="L16" s="47"/>
    </row>
    <row r="17" spans="1:16" s="14" customFormat="1" ht="15.95" customHeight="1" x14ac:dyDescent="0.25">
      <c r="A17" s="12" t="s">
        <v>8</v>
      </c>
      <c r="B17" s="15">
        <v>0</v>
      </c>
      <c r="C17" s="15">
        <v>0</v>
      </c>
      <c r="D17" s="15">
        <v>0</v>
      </c>
      <c r="E17" s="15">
        <v>0</v>
      </c>
      <c r="F17" s="15">
        <v>0</v>
      </c>
      <c r="G17" s="15">
        <v>0</v>
      </c>
      <c r="H17" s="15">
        <v>0</v>
      </c>
      <c r="I17" s="24" t="s">
        <v>22</v>
      </c>
      <c r="J17" s="25"/>
      <c r="K17" s="25"/>
      <c r="L17" s="26"/>
    </row>
    <row r="18" spans="1:16" s="14" customFormat="1" ht="15.95" customHeight="1" x14ac:dyDescent="0.25">
      <c r="A18" s="12" t="s">
        <v>9</v>
      </c>
      <c r="B18" s="15">
        <v>0</v>
      </c>
      <c r="C18" s="15">
        <v>0</v>
      </c>
      <c r="D18" s="15">
        <v>0</v>
      </c>
      <c r="E18" s="15">
        <v>0</v>
      </c>
      <c r="F18" s="15">
        <v>0</v>
      </c>
      <c r="G18" s="15">
        <v>0</v>
      </c>
      <c r="H18" s="15">
        <v>0</v>
      </c>
      <c r="I18" s="24" t="s">
        <v>25</v>
      </c>
      <c r="J18" s="25"/>
      <c r="K18" s="25"/>
      <c r="L18" s="26"/>
    </row>
    <row r="19" spans="1:16" s="14" customFormat="1" ht="15.95" customHeight="1" x14ac:dyDescent="0.25">
      <c r="A19" s="12" t="s">
        <v>10</v>
      </c>
      <c r="B19" s="15">
        <v>0</v>
      </c>
      <c r="C19" s="15">
        <v>0</v>
      </c>
      <c r="D19" s="15">
        <v>0</v>
      </c>
      <c r="E19" s="15">
        <v>0</v>
      </c>
      <c r="F19" s="15">
        <v>0</v>
      </c>
      <c r="G19" s="15">
        <v>0</v>
      </c>
      <c r="H19" s="15">
        <v>0</v>
      </c>
      <c r="I19" s="24" t="s">
        <v>26</v>
      </c>
      <c r="J19" s="25"/>
      <c r="K19" s="25"/>
      <c r="L19" s="26"/>
    </row>
    <row r="20" spans="1:16" s="14" customFormat="1" ht="15.95" customHeight="1" x14ac:dyDescent="0.25">
      <c r="A20" s="12" t="s">
        <v>20</v>
      </c>
      <c r="B20" s="15">
        <v>0</v>
      </c>
      <c r="C20" s="15">
        <v>0</v>
      </c>
      <c r="D20" s="15">
        <v>0</v>
      </c>
      <c r="E20" s="15">
        <v>0</v>
      </c>
      <c r="F20" s="15">
        <v>0</v>
      </c>
      <c r="G20" s="15">
        <v>0</v>
      </c>
      <c r="H20" s="15">
        <v>0</v>
      </c>
      <c r="I20" s="30" t="s">
        <v>26</v>
      </c>
      <c r="J20" s="31"/>
      <c r="K20" s="31"/>
      <c r="L20" s="32"/>
      <c r="P20" s="14" t="s">
        <v>24</v>
      </c>
    </row>
    <row r="21" spans="1:16" s="14" customFormat="1" ht="15.95" customHeight="1" x14ac:dyDescent="0.25">
      <c r="A21" s="12" t="s">
        <v>11</v>
      </c>
      <c r="B21" s="15">
        <v>0</v>
      </c>
      <c r="C21" s="15">
        <v>0</v>
      </c>
      <c r="D21" s="15">
        <v>0</v>
      </c>
      <c r="E21" s="15">
        <v>0</v>
      </c>
      <c r="F21" s="15">
        <v>0</v>
      </c>
      <c r="G21" s="15">
        <v>0</v>
      </c>
      <c r="H21" s="15">
        <v>0</v>
      </c>
      <c r="I21" s="24" t="s">
        <v>27</v>
      </c>
      <c r="J21" s="25"/>
      <c r="K21" s="25"/>
      <c r="L21" s="26"/>
    </row>
    <row r="22" spans="1:16" s="14" customFormat="1" ht="15.95" customHeight="1" x14ac:dyDescent="0.25">
      <c r="A22" s="12" t="s">
        <v>12</v>
      </c>
      <c r="B22" s="15">
        <v>0</v>
      </c>
      <c r="C22" s="15">
        <v>0</v>
      </c>
      <c r="D22" s="15">
        <v>0</v>
      </c>
      <c r="E22" s="15">
        <v>0</v>
      </c>
      <c r="F22" s="15">
        <v>0</v>
      </c>
      <c r="G22" s="15">
        <v>0</v>
      </c>
      <c r="H22" s="15">
        <v>0</v>
      </c>
      <c r="I22" s="23" t="s">
        <v>31</v>
      </c>
      <c r="J22" s="23"/>
      <c r="K22" s="23"/>
      <c r="L22" s="23"/>
    </row>
    <row r="23" spans="1:16" s="14" customFormat="1" ht="15.95" customHeight="1" x14ac:dyDescent="0.25">
      <c r="A23" s="12" t="s">
        <v>13</v>
      </c>
      <c r="B23" s="15">
        <v>0</v>
      </c>
      <c r="C23" s="15">
        <v>0</v>
      </c>
      <c r="D23" s="15">
        <v>0</v>
      </c>
      <c r="E23" s="15">
        <v>0</v>
      </c>
      <c r="F23" s="15">
        <v>0</v>
      </c>
      <c r="G23" s="15">
        <v>0</v>
      </c>
      <c r="H23" s="15">
        <v>0</v>
      </c>
      <c r="I23" s="33" t="s">
        <v>17</v>
      </c>
      <c r="J23" s="34"/>
      <c r="K23" s="34"/>
      <c r="L23" s="35"/>
    </row>
    <row r="24" spans="1:16" s="14" customFormat="1" ht="15.95" customHeight="1" x14ac:dyDescent="0.25">
      <c r="A24" s="12" t="s">
        <v>33</v>
      </c>
      <c r="B24" s="15">
        <v>0</v>
      </c>
      <c r="C24" s="15">
        <v>0</v>
      </c>
      <c r="D24" s="15">
        <v>0</v>
      </c>
      <c r="E24" s="15">
        <v>0</v>
      </c>
      <c r="F24" s="15">
        <v>0</v>
      </c>
      <c r="G24" s="15">
        <v>0</v>
      </c>
      <c r="H24" s="15">
        <v>0</v>
      </c>
      <c r="I24" s="23" t="s">
        <v>32</v>
      </c>
      <c r="J24" s="23"/>
      <c r="K24" s="23"/>
      <c r="L24" s="23"/>
    </row>
    <row r="25" spans="1:16" s="14" customFormat="1" ht="15.95" customHeight="1" x14ac:dyDescent="0.25">
      <c r="A25" s="12" t="s">
        <v>14</v>
      </c>
      <c r="B25" s="15">
        <v>0</v>
      </c>
      <c r="C25" s="15">
        <v>0</v>
      </c>
      <c r="D25" s="15">
        <v>0</v>
      </c>
      <c r="E25" s="15">
        <v>0</v>
      </c>
      <c r="F25" s="15">
        <v>0</v>
      </c>
      <c r="G25" s="15">
        <v>0</v>
      </c>
      <c r="H25" s="15">
        <v>0</v>
      </c>
      <c r="I25" s="23" t="s">
        <v>21</v>
      </c>
      <c r="J25" s="23"/>
      <c r="K25" s="23"/>
      <c r="L25" s="23"/>
      <c r="M25" s="16"/>
    </row>
    <row r="26" spans="1:16" s="14" customFormat="1" ht="15.95" customHeight="1" x14ac:dyDescent="0.25">
      <c r="A26" s="12" t="s">
        <v>16</v>
      </c>
      <c r="B26" s="15">
        <v>0</v>
      </c>
      <c r="C26" s="15">
        <v>0</v>
      </c>
      <c r="D26" s="15">
        <v>0</v>
      </c>
      <c r="E26" s="15">
        <v>0</v>
      </c>
      <c r="F26" s="15">
        <v>0</v>
      </c>
      <c r="G26" s="15">
        <v>0</v>
      </c>
      <c r="H26" s="15">
        <v>0</v>
      </c>
      <c r="I26" s="24"/>
      <c r="J26" s="25"/>
      <c r="K26" s="25"/>
      <c r="L26" s="26"/>
    </row>
    <row r="27" spans="1:16" s="14" customFormat="1" ht="15.95" customHeight="1" x14ac:dyDescent="0.25">
      <c r="A27" s="12" t="s">
        <v>16</v>
      </c>
      <c r="B27" s="15">
        <v>0</v>
      </c>
      <c r="C27" s="15">
        <v>0</v>
      </c>
      <c r="D27" s="15">
        <v>0</v>
      </c>
      <c r="E27" s="15">
        <v>0</v>
      </c>
      <c r="F27" s="15">
        <v>0</v>
      </c>
      <c r="G27" s="15">
        <v>0</v>
      </c>
      <c r="H27" s="15">
        <v>0</v>
      </c>
      <c r="I27" s="24"/>
      <c r="J27" s="25"/>
      <c r="K27" s="25"/>
      <c r="L27" s="26"/>
    </row>
    <row r="28" spans="1:16" s="3" customFormat="1" ht="12.75" x14ac:dyDescent="0.2">
      <c r="B28" s="6"/>
      <c r="C28" s="6"/>
      <c r="D28" s="6"/>
      <c r="E28" s="6"/>
      <c r="F28" s="6"/>
      <c r="G28" s="6"/>
      <c r="H28" s="6"/>
    </row>
    <row r="29" spans="1:16" s="3" customFormat="1" ht="18.75" x14ac:dyDescent="0.4">
      <c r="A29" s="1" t="s">
        <v>15</v>
      </c>
      <c r="B29" s="42">
        <f>SUM(B16:B28)</f>
        <v>800</v>
      </c>
      <c r="C29" s="42">
        <f>SUM(C16:C28)</f>
        <v>1200</v>
      </c>
      <c r="D29" s="42">
        <f>SUM(D16:D28)</f>
        <v>1600</v>
      </c>
      <c r="E29" s="42">
        <f>SUM(E16:E28)</f>
        <v>2000</v>
      </c>
      <c r="F29" s="42">
        <f>SUM(F16:F28)</f>
        <v>2400</v>
      </c>
      <c r="G29" s="42">
        <f>SUM(G16:G28)</f>
        <v>3000</v>
      </c>
      <c r="H29" s="42">
        <f>SUM(H16:H28)</f>
        <v>4000</v>
      </c>
    </row>
    <row r="30" spans="1:16" s="3" customFormat="1" ht="12.75" x14ac:dyDescent="0.2"/>
    <row r="31" spans="1:16" s="3" customFormat="1" ht="18.75" x14ac:dyDescent="0.4">
      <c r="A31" s="1" t="s">
        <v>18</v>
      </c>
      <c r="I31" s="3" t="s">
        <v>24</v>
      </c>
    </row>
    <row r="32" spans="1:16" s="3" customFormat="1" ht="12.75" x14ac:dyDescent="0.2"/>
    <row r="33" spans="1:14" s="3" customFormat="1" ht="15" customHeight="1" x14ac:dyDescent="0.2">
      <c r="A33" s="40">
        <v>99</v>
      </c>
      <c r="B33" s="41">
        <f>B10-B29</f>
        <v>1180</v>
      </c>
      <c r="C33" s="41">
        <f>C10-C29</f>
        <v>1770</v>
      </c>
      <c r="D33" s="41">
        <f>D10-D29</f>
        <v>2360</v>
      </c>
      <c r="E33" s="41">
        <f>E10-E29</f>
        <v>2950</v>
      </c>
      <c r="F33" s="41">
        <f>F10-F29</f>
        <v>3540</v>
      </c>
      <c r="G33" s="41">
        <f>G10-G29</f>
        <v>4425</v>
      </c>
      <c r="H33" s="41">
        <f>H10-H29</f>
        <v>5900</v>
      </c>
      <c r="N33" s="3" t="s">
        <v>24</v>
      </c>
    </row>
    <row r="34" spans="1:14" s="3" customFormat="1" ht="15" customHeight="1" x14ac:dyDescent="0.2">
      <c r="A34" s="40">
        <v>149</v>
      </c>
      <c r="B34" s="41">
        <f>B11-B29</f>
        <v>2180</v>
      </c>
      <c r="C34" s="41">
        <f>C11-C29</f>
        <v>3270</v>
      </c>
      <c r="D34" s="41">
        <f>D11-D29</f>
        <v>4360</v>
      </c>
      <c r="E34" s="41">
        <f>E11-E29</f>
        <v>5450</v>
      </c>
      <c r="F34" s="41">
        <f>F11-F29</f>
        <v>6540</v>
      </c>
      <c r="G34" s="41">
        <f>G11-G29</f>
        <v>8175</v>
      </c>
      <c r="H34" s="41">
        <f>H11-H29</f>
        <v>10900</v>
      </c>
    </row>
    <row r="35" spans="1:14" s="3" customFormat="1" ht="15" customHeight="1" x14ac:dyDescent="0.2">
      <c r="A35" s="40">
        <v>199</v>
      </c>
      <c r="B35" s="41">
        <f>B12-B29</f>
        <v>3180</v>
      </c>
      <c r="C35" s="41">
        <f>C12-C29</f>
        <v>4770</v>
      </c>
      <c r="D35" s="41">
        <f>D12-D29</f>
        <v>6360</v>
      </c>
      <c r="E35" s="41">
        <f>E12-E29</f>
        <v>7950</v>
      </c>
      <c r="F35" s="41">
        <f>F12-F29</f>
        <v>9540</v>
      </c>
      <c r="G35" s="41">
        <f>G12-G29</f>
        <v>11925</v>
      </c>
      <c r="H35" s="41">
        <f>H12-H29</f>
        <v>15900</v>
      </c>
    </row>
    <row r="36" spans="1:14" s="3" customFormat="1" ht="12.75" x14ac:dyDescent="0.2">
      <c r="A36" s="5"/>
      <c r="B36" s="4"/>
    </row>
  </sheetData>
  <mergeCells count="17">
    <mergeCell ref="I23:L23"/>
    <mergeCell ref="I24:L24"/>
    <mergeCell ref="I25:L25"/>
    <mergeCell ref="I26:L26"/>
    <mergeCell ref="I27:L27"/>
    <mergeCell ref="I17:L17"/>
    <mergeCell ref="I18:L18"/>
    <mergeCell ref="I19:L19"/>
    <mergeCell ref="I20:L20"/>
    <mergeCell ref="I21:L21"/>
    <mergeCell ref="I22:L22"/>
    <mergeCell ref="A2:L2"/>
    <mergeCell ref="A4:L4"/>
    <mergeCell ref="A5:L5"/>
    <mergeCell ref="B8:H8"/>
    <mergeCell ref="I15:L15"/>
    <mergeCell ref="I16:L16"/>
  </mergeCells>
  <pageMargins left="0.45" right="0.45" top="0.4" bottom="0.4"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09356-719B-4331-9396-23904A396F3B}">
  <dimension ref="A2:S40"/>
  <sheetViews>
    <sheetView workbookViewId="0">
      <selection activeCell="A4" sqref="A4:L4"/>
    </sheetView>
  </sheetViews>
  <sheetFormatPr defaultRowHeight="15" x14ac:dyDescent="0.25"/>
  <cols>
    <col min="1" max="1" width="27.42578125" bestFit="1" customWidth="1"/>
    <col min="2" max="2" width="7.7109375" bestFit="1" customWidth="1"/>
    <col min="3" max="4" width="8.140625" bestFit="1" customWidth="1"/>
    <col min="5" max="5" width="8.7109375" bestFit="1" customWidth="1"/>
    <col min="6" max="8" width="9.140625" bestFit="1" customWidth="1"/>
    <col min="9" max="9" width="9.140625" customWidth="1"/>
    <col min="12" max="12" width="9.140625" customWidth="1"/>
  </cols>
  <sheetData>
    <row r="2" spans="1:19" ht="15" customHeight="1" x14ac:dyDescent="0.25">
      <c r="A2" s="27" t="s">
        <v>46</v>
      </c>
      <c r="B2" s="27"/>
      <c r="C2" s="27"/>
      <c r="D2" s="27"/>
      <c r="E2" s="27"/>
      <c r="F2" s="27"/>
      <c r="G2" s="27"/>
      <c r="H2" s="27"/>
      <c r="I2" s="27"/>
      <c r="J2" s="27"/>
      <c r="K2" s="27"/>
      <c r="L2" s="27"/>
    </row>
    <row r="3" spans="1:19" ht="15" customHeight="1" x14ac:dyDescent="0.25">
      <c r="A3" s="38" t="s">
        <v>49</v>
      </c>
      <c r="B3" s="38"/>
      <c r="C3" s="38"/>
      <c r="D3" s="38"/>
      <c r="E3" s="38"/>
      <c r="F3" s="38"/>
      <c r="G3" s="38"/>
      <c r="H3" s="38"/>
      <c r="I3" s="38"/>
      <c r="J3" s="38"/>
      <c r="K3" s="38"/>
      <c r="L3" s="38"/>
    </row>
    <row r="4" spans="1:19" ht="15" customHeight="1" x14ac:dyDescent="0.25">
      <c r="A4" s="38" t="s">
        <v>47</v>
      </c>
      <c r="B4" s="38"/>
      <c r="C4" s="38"/>
      <c r="D4" s="38"/>
      <c r="E4" s="38"/>
      <c r="F4" s="38"/>
      <c r="G4" s="38"/>
      <c r="H4" s="38"/>
      <c r="I4" s="38"/>
      <c r="J4" s="38"/>
      <c r="K4" s="38"/>
      <c r="L4" s="38"/>
    </row>
    <row r="5" spans="1:19" s="1" customFormat="1" ht="11.25" customHeight="1" x14ac:dyDescent="0.4">
      <c r="A5" s="28"/>
      <c r="B5" s="28"/>
      <c r="C5" s="28"/>
      <c r="D5" s="28"/>
      <c r="E5" s="28"/>
      <c r="F5" s="28"/>
      <c r="G5" s="28"/>
      <c r="H5" s="28"/>
      <c r="I5" s="28"/>
      <c r="J5" s="28"/>
      <c r="K5" s="28"/>
      <c r="L5" s="28"/>
    </row>
    <row r="6" spans="1:19" s="2" customFormat="1" ht="37.5" customHeight="1" x14ac:dyDescent="0.2">
      <c r="A6" s="29" t="s">
        <v>38</v>
      </c>
      <c r="B6" s="29"/>
      <c r="C6" s="29"/>
      <c r="D6" s="29"/>
      <c r="E6" s="29"/>
      <c r="F6" s="29"/>
      <c r="G6" s="29"/>
      <c r="H6" s="29"/>
      <c r="I6" s="29"/>
      <c r="J6" s="29"/>
      <c r="K6" s="29"/>
      <c r="L6" s="29"/>
    </row>
    <row r="8" spans="1:19" s="18" customFormat="1" ht="15" customHeight="1" x14ac:dyDescent="0.25">
      <c r="A8" s="17" t="s">
        <v>0</v>
      </c>
      <c r="S8" s="18" t="s">
        <v>24</v>
      </c>
    </row>
    <row r="9" spans="1:19" s="21" customFormat="1" ht="15" customHeight="1" x14ac:dyDescent="0.25">
      <c r="A9" s="20"/>
      <c r="B9" s="50" t="s">
        <v>35</v>
      </c>
      <c r="C9" s="51"/>
      <c r="D9" s="51"/>
      <c r="E9" s="51"/>
      <c r="F9" s="51"/>
      <c r="G9" s="51"/>
      <c r="H9" s="51"/>
    </row>
    <row r="10" spans="1:19" s="3" customFormat="1" ht="12.75" x14ac:dyDescent="0.2">
      <c r="A10" s="9" t="s">
        <v>19</v>
      </c>
      <c r="B10" s="10">
        <v>20</v>
      </c>
      <c r="C10" s="10">
        <v>30</v>
      </c>
      <c r="D10" s="10">
        <v>40</v>
      </c>
      <c r="E10" s="10">
        <v>50</v>
      </c>
      <c r="F10" s="10">
        <v>60</v>
      </c>
      <c r="G10" s="10">
        <v>75</v>
      </c>
      <c r="H10" s="10">
        <v>100</v>
      </c>
    </row>
    <row r="11" spans="1:19" s="3" customFormat="1" ht="12.75" customHeight="1" x14ac:dyDescent="0.2">
      <c r="A11" s="7">
        <v>99</v>
      </c>
      <c r="B11" s="8">
        <f>B10*A11</f>
        <v>1980</v>
      </c>
      <c r="C11" s="8">
        <f>C10*A11</f>
        <v>2970</v>
      </c>
      <c r="D11" s="8">
        <f>D10*A11</f>
        <v>3960</v>
      </c>
      <c r="E11" s="8">
        <f>E10*A11</f>
        <v>4950</v>
      </c>
      <c r="F11" s="8">
        <f>A11*F10</f>
        <v>5940</v>
      </c>
      <c r="G11" s="8">
        <f>A11*G10</f>
        <v>7425</v>
      </c>
      <c r="H11" s="8">
        <f>A11*H10</f>
        <v>9900</v>
      </c>
    </row>
    <row r="12" spans="1:19" s="3" customFormat="1" ht="12.75" customHeight="1" x14ac:dyDescent="0.2">
      <c r="A12" s="7">
        <v>149</v>
      </c>
      <c r="B12" s="8">
        <f>B10*A12</f>
        <v>2980</v>
      </c>
      <c r="C12" s="8">
        <f>C10*A12</f>
        <v>4470</v>
      </c>
      <c r="D12" s="8">
        <f>D10*A12</f>
        <v>5960</v>
      </c>
      <c r="E12" s="8">
        <f>E10*A12</f>
        <v>7450</v>
      </c>
      <c r="F12" s="8">
        <f>A12*F10</f>
        <v>8940</v>
      </c>
      <c r="G12" s="8">
        <f>A12*G10</f>
        <v>11175</v>
      </c>
      <c r="H12" s="8">
        <f>A12*H10</f>
        <v>14900</v>
      </c>
    </row>
    <row r="13" spans="1:19" s="3" customFormat="1" ht="12.75" customHeight="1" x14ac:dyDescent="0.2">
      <c r="A13" s="7">
        <v>199</v>
      </c>
      <c r="B13" s="8">
        <f>B10*A13</f>
        <v>3980</v>
      </c>
      <c r="C13" s="8">
        <f>C10*A13</f>
        <v>5970</v>
      </c>
      <c r="D13" s="8">
        <f>D10*A13</f>
        <v>7960</v>
      </c>
      <c r="E13" s="8">
        <f>E10*A13</f>
        <v>9950</v>
      </c>
      <c r="F13" s="8">
        <f>A13*F10</f>
        <v>11940</v>
      </c>
      <c r="G13" s="8">
        <f>A13*G10</f>
        <v>14925</v>
      </c>
      <c r="H13" s="8">
        <f>A13*H10</f>
        <v>19900</v>
      </c>
    </row>
    <row r="14" spans="1:19" s="3" customFormat="1" ht="12.75" customHeight="1" x14ac:dyDescent="0.2">
      <c r="A14" s="7">
        <v>229</v>
      </c>
      <c r="B14" s="8">
        <f>B10*A14</f>
        <v>4580</v>
      </c>
      <c r="C14" s="8">
        <f>C10*A14</f>
        <v>6870</v>
      </c>
      <c r="D14" s="8">
        <f>D10*A14</f>
        <v>9160</v>
      </c>
      <c r="E14" s="8">
        <f>E10*A14</f>
        <v>11450</v>
      </c>
      <c r="F14" s="8">
        <f>F10*A14</f>
        <v>13740</v>
      </c>
      <c r="G14" s="8">
        <f>G10*A14</f>
        <v>17175</v>
      </c>
      <c r="H14" s="8">
        <f>H10*A14</f>
        <v>22900</v>
      </c>
    </row>
    <row r="15" spans="1:19" s="3" customFormat="1" ht="12.75" customHeight="1" x14ac:dyDescent="0.2">
      <c r="A15" s="7">
        <v>249</v>
      </c>
      <c r="B15" s="8">
        <f>B10*A15</f>
        <v>4980</v>
      </c>
      <c r="C15" s="8">
        <f>C10*A15</f>
        <v>7470</v>
      </c>
      <c r="D15" s="8">
        <f>D10*A15</f>
        <v>9960</v>
      </c>
      <c r="E15" s="8">
        <f>E10*A15</f>
        <v>12450</v>
      </c>
      <c r="F15" s="8">
        <f>F10*A15</f>
        <v>14940</v>
      </c>
      <c r="G15" s="8">
        <f>G10*A15</f>
        <v>18675</v>
      </c>
      <c r="H15" s="8">
        <f>H10*A15</f>
        <v>24900</v>
      </c>
    </row>
    <row r="16" spans="1:19" s="3" customFormat="1" ht="12.75" x14ac:dyDescent="0.2"/>
    <row r="17" spans="1:16" s="14" customFormat="1" ht="15" customHeight="1" x14ac:dyDescent="0.25">
      <c r="A17" s="19" t="s">
        <v>1</v>
      </c>
    </row>
    <row r="18" spans="1:16" s="3" customFormat="1" ht="18" customHeight="1" x14ac:dyDescent="0.2">
      <c r="A18" s="48" t="s">
        <v>2</v>
      </c>
      <c r="B18" s="48" t="s">
        <v>3</v>
      </c>
      <c r="C18" s="48" t="s">
        <v>4</v>
      </c>
      <c r="D18" s="48" t="s">
        <v>5</v>
      </c>
      <c r="E18" s="48" t="s">
        <v>6</v>
      </c>
      <c r="F18" s="48" t="s">
        <v>28</v>
      </c>
      <c r="G18" s="48" t="s">
        <v>29</v>
      </c>
      <c r="H18" s="48" t="s">
        <v>30</v>
      </c>
      <c r="I18" s="49" t="s">
        <v>7</v>
      </c>
      <c r="J18" s="49"/>
      <c r="K18" s="49"/>
      <c r="L18" s="49"/>
    </row>
    <row r="19" spans="1:16" s="14" customFormat="1" ht="15.95" customHeight="1" x14ac:dyDescent="0.25">
      <c r="A19" s="43" t="s">
        <v>44</v>
      </c>
      <c r="B19" s="44">
        <f>20*40</f>
        <v>800</v>
      </c>
      <c r="C19" s="44">
        <f>30*40</f>
        <v>1200</v>
      </c>
      <c r="D19" s="44">
        <f>40*40</f>
        <v>1600</v>
      </c>
      <c r="E19" s="44">
        <f>50*40</f>
        <v>2000</v>
      </c>
      <c r="F19" s="44">
        <f>60*40</f>
        <v>2400</v>
      </c>
      <c r="G19" s="44">
        <f>75*40</f>
        <v>3000</v>
      </c>
      <c r="H19" s="44">
        <f>100*40</f>
        <v>4000</v>
      </c>
      <c r="I19" s="45" t="s">
        <v>43</v>
      </c>
      <c r="J19" s="46"/>
      <c r="K19" s="46"/>
      <c r="L19" s="47"/>
    </row>
    <row r="20" spans="1:16" s="14" customFormat="1" ht="15.95" customHeight="1" x14ac:dyDescent="0.25">
      <c r="A20" s="12" t="s">
        <v>8</v>
      </c>
      <c r="B20" s="15">
        <v>0</v>
      </c>
      <c r="C20" s="15">
        <v>0</v>
      </c>
      <c r="D20" s="15">
        <v>0</v>
      </c>
      <c r="E20" s="15">
        <v>0</v>
      </c>
      <c r="F20" s="15">
        <v>0</v>
      </c>
      <c r="G20" s="15">
        <v>0</v>
      </c>
      <c r="H20" s="15">
        <v>0</v>
      </c>
      <c r="I20" s="24" t="s">
        <v>22</v>
      </c>
      <c r="J20" s="25"/>
      <c r="K20" s="25"/>
      <c r="L20" s="26"/>
    </row>
    <row r="21" spans="1:16" s="14" customFormat="1" ht="15.95" customHeight="1" x14ac:dyDescent="0.25">
      <c r="A21" s="12" t="s">
        <v>9</v>
      </c>
      <c r="B21" s="15">
        <v>0</v>
      </c>
      <c r="C21" s="15">
        <v>0</v>
      </c>
      <c r="D21" s="15">
        <v>0</v>
      </c>
      <c r="E21" s="15">
        <v>0</v>
      </c>
      <c r="F21" s="15">
        <v>0</v>
      </c>
      <c r="G21" s="15">
        <v>0</v>
      </c>
      <c r="H21" s="15">
        <v>0</v>
      </c>
      <c r="I21" s="24" t="s">
        <v>25</v>
      </c>
      <c r="J21" s="25"/>
      <c r="K21" s="25"/>
      <c r="L21" s="26"/>
    </row>
    <row r="22" spans="1:16" s="14" customFormat="1" ht="15.95" customHeight="1" x14ac:dyDescent="0.25">
      <c r="A22" s="12" t="s">
        <v>10</v>
      </c>
      <c r="B22" s="15">
        <v>0</v>
      </c>
      <c r="C22" s="15">
        <v>0</v>
      </c>
      <c r="D22" s="15">
        <v>0</v>
      </c>
      <c r="E22" s="15">
        <v>0</v>
      </c>
      <c r="F22" s="15">
        <v>0</v>
      </c>
      <c r="G22" s="15">
        <v>0</v>
      </c>
      <c r="H22" s="15">
        <v>0</v>
      </c>
      <c r="I22" s="24" t="s">
        <v>26</v>
      </c>
      <c r="J22" s="25"/>
      <c r="K22" s="25"/>
      <c r="L22" s="26"/>
    </row>
    <row r="23" spans="1:16" s="14" customFormat="1" ht="15.95" customHeight="1" x14ac:dyDescent="0.25">
      <c r="A23" s="12" t="s">
        <v>20</v>
      </c>
      <c r="B23" s="15">
        <v>0</v>
      </c>
      <c r="C23" s="15">
        <v>0</v>
      </c>
      <c r="D23" s="15">
        <v>0</v>
      </c>
      <c r="E23" s="15">
        <v>0</v>
      </c>
      <c r="F23" s="15">
        <v>0</v>
      </c>
      <c r="G23" s="15">
        <v>0</v>
      </c>
      <c r="H23" s="15">
        <v>0</v>
      </c>
      <c r="I23" s="30" t="s">
        <v>26</v>
      </c>
      <c r="J23" s="31"/>
      <c r="K23" s="31"/>
      <c r="L23" s="32"/>
      <c r="P23" s="14" t="s">
        <v>24</v>
      </c>
    </row>
    <row r="24" spans="1:16" s="14" customFormat="1" ht="15.95" customHeight="1" x14ac:dyDescent="0.25">
      <c r="A24" s="12" t="s">
        <v>11</v>
      </c>
      <c r="B24" s="15">
        <v>0</v>
      </c>
      <c r="C24" s="15">
        <v>0</v>
      </c>
      <c r="D24" s="15">
        <v>0</v>
      </c>
      <c r="E24" s="15">
        <v>0</v>
      </c>
      <c r="F24" s="15">
        <v>0</v>
      </c>
      <c r="G24" s="15">
        <v>0</v>
      </c>
      <c r="H24" s="15">
        <v>0</v>
      </c>
      <c r="I24" s="24" t="s">
        <v>27</v>
      </c>
      <c r="J24" s="25"/>
      <c r="K24" s="25"/>
      <c r="L24" s="26"/>
    </row>
    <row r="25" spans="1:16" s="14" customFormat="1" ht="15.95" customHeight="1" x14ac:dyDescent="0.25">
      <c r="A25" s="12" t="s">
        <v>12</v>
      </c>
      <c r="B25" s="15">
        <v>0</v>
      </c>
      <c r="C25" s="15">
        <v>0</v>
      </c>
      <c r="D25" s="15">
        <v>0</v>
      </c>
      <c r="E25" s="15">
        <v>0</v>
      </c>
      <c r="F25" s="15">
        <v>0</v>
      </c>
      <c r="G25" s="15">
        <v>0</v>
      </c>
      <c r="H25" s="15">
        <v>0</v>
      </c>
      <c r="I25" s="23" t="s">
        <v>31</v>
      </c>
      <c r="J25" s="23"/>
      <c r="K25" s="23"/>
      <c r="L25" s="23"/>
    </row>
    <row r="26" spans="1:16" s="14" customFormat="1" ht="15.95" customHeight="1" x14ac:dyDescent="0.25">
      <c r="A26" s="12" t="s">
        <v>13</v>
      </c>
      <c r="B26" s="15">
        <v>0</v>
      </c>
      <c r="C26" s="15">
        <v>0</v>
      </c>
      <c r="D26" s="15">
        <v>0</v>
      </c>
      <c r="E26" s="15">
        <v>0</v>
      </c>
      <c r="F26" s="15">
        <v>0</v>
      </c>
      <c r="G26" s="15">
        <v>0</v>
      </c>
      <c r="H26" s="15">
        <v>0</v>
      </c>
      <c r="I26" s="33" t="s">
        <v>17</v>
      </c>
      <c r="J26" s="34"/>
      <c r="K26" s="34"/>
      <c r="L26" s="35"/>
    </row>
    <row r="27" spans="1:16" s="14" customFormat="1" ht="15.95" customHeight="1" x14ac:dyDescent="0.25">
      <c r="A27" s="12" t="s">
        <v>33</v>
      </c>
      <c r="B27" s="15">
        <v>0</v>
      </c>
      <c r="C27" s="15">
        <v>0</v>
      </c>
      <c r="D27" s="15">
        <v>0</v>
      </c>
      <c r="E27" s="15">
        <v>0</v>
      </c>
      <c r="F27" s="15">
        <v>0</v>
      </c>
      <c r="G27" s="15">
        <v>0</v>
      </c>
      <c r="H27" s="15">
        <v>0</v>
      </c>
      <c r="I27" s="23" t="s">
        <v>32</v>
      </c>
      <c r="J27" s="23"/>
      <c r="K27" s="23"/>
      <c r="L27" s="23"/>
    </row>
    <row r="28" spans="1:16" s="14" customFormat="1" ht="15.95" customHeight="1" x14ac:dyDescent="0.25">
      <c r="A28" s="12" t="s">
        <v>14</v>
      </c>
      <c r="B28" s="15">
        <v>0</v>
      </c>
      <c r="C28" s="15">
        <v>0</v>
      </c>
      <c r="D28" s="15">
        <v>0</v>
      </c>
      <c r="E28" s="15">
        <v>0</v>
      </c>
      <c r="F28" s="15">
        <v>0</v>
      </c>
      <c r="G28" s="15">
        <v>0</v>
      </c>
      <c r="H28" s="15">
        <v>0</v>
      </c>
      <c r="I28" s="23" t="s">
        <v>21</v>
      </c>
      <c r="J28" s="23"/>
      <c r="K28" s="23"/>
      <c r="L28" s="23"/>
      <c r="M28" s="16"/>
    </row>
    <row r="29" spans="1:16" s="14" customFormat="1" ht="15.95" customHeight="1" x14ac:dyDescent="0.25">
      <c r="A29" s="12" t="s">
        <v>16</v>
      </c>
      <c r="B29" s="15">
        <v>0</v>
      </c>
      <c r="C29" s="15">
        <v>0</v>
      </c>
      <c r="D29" s="15">
        <v>0</v>
      </c>
      <c r="E29" s="15">
        <v>0</v>
      </c>
      <c r="F29" s="15">
        <v>0</v>
      </c>
      <c r="G29" s="15">
        <v>0</v>
      </c>
      <c r="H29" s="15">
        <v>0</v>
      </c>
      <c r="I29" s="24"/>
      <c r="J29" s="25"/>
      <c r="K29" s="25"/>
      <c r="L29" s="26"/>
    </row>
    <row r="30" spans="1:16" s="14" customFormat="1" ht="15.95" customHeight="1" x14ac:dyDescent="0.25">
      <c r="A30" s="12" t="s">
        <v>16</v>
      </c>
      <c r="B30" s="15">
        <v>0</v>
      </c>
      <c r="C30" s="15">
        <v>0</v>
      </c>
      <c r="D30" s="15">
        <v>0</v>
      </c>
      <c r="E30" s="15">
        <v>0</v>
      </c>
      <c r="F30" s="15">
        <v>0</v>
      </c>
      <c r="G30" s="15">
        <v>0</v>
      </c>
      <c r="H30" s="15">
        <v>0</v>
      </c>
      <c r="I30" s="24"/>
      <c r="J30" s="25"/>
      <c r="K30" s="25"/>
      <c r="L30" s="26"/>
    </row>
    <row r="31" spans="1:16" s="3" customFormat="1" ht="12.75" x14ac:dyDescent="0.2">
      <c r="B31" s="6"/>
      <c r="C31" s="6"/>
      <c r="D31" s="6"/>
      <c r="E31" s="6"/>
      <c r="F31" s="6"/>
      <c r="G31" s="6"/>
      <c r="H31" s="6"/>
    </row>
    <row r="32" spans="1:16" s="3" customFormat="1" ht="18.75" x14ac:dyDescent="0.4">
      <c r="A32" s="1" t="s">
        <v>15</v>
      </c>
      <c r="B32" s="42">
        <f>SUM(B19:B31)</f>
        <v>800</v>
      </c>
      <c r="C32" s="42">
        <f>SUM(C19:C31)</f>
        <v>1200</v>
      </c>
      <c r="D32" s="42">
        <f>SUM(D19:D31)</f>
        <v>1600</v>
      </c>
      <c r="E32" s="42">
        <f>SUM(E19:E31)</f>
        <v>2000</v>
      </c>
      <c r="F32" s="42">
        <f>SUM(F19:F31)</f>
        <v>2400</v>
      </c>
      <c r="G32" s="42">
        <f>SUM(G19:G31)</f>
        <v>3000</v>
      </c>
      <c r="H32" s="42">
        <f>SUM(H19:H31)</f>
        <v>4000</v>
      </c>
    </row>
    <row r="33" spans="1:14" s="3" customFormat="1" ht="12.75" x14ac:dyDescent="0.2"/>
    <row r="34" spans="1:14" s="3" customFormat="1" ht="18.75" x14ac:dyDescent="0.4">
      <c r="A34" s="1" t="s">
        <v>18</v>
      </c>
      <c r="I34" s="3" t="s">
        <v>24</v>
      </c>
    </row>
    <row r="35" spans="1:14" s="3" customFormat="1" ht="12.75" x14ac:dyDescent="0.2"/>
    <row r="36" spans="1:14" s="3" customFormat="1" ht="15" customHeight="1" x14ac:dyDescent="0.2">
      <c r="A36" s="11">
        <v>99</v>
      </c>
      <c r="B36" s="52">
        <f>B11-B32</f>
        <v>1180</v>
      </c>
      <c r="C36" s="41">
        <f>C11-C32</f>
        <v>1770</v>
      </c>
      <c r="D36" s="41">
        <f>D11-D32</f>
        <v>2360</v>
      </c>
      <c r="E36" s="41">
        <f>E11-E32</f>
        <v>2950</v>
      </c>
      <c r="F36" s="41">
        <f>F11-F32</f>
        <v>3540</v>
      </c>
      <c r="G36" s="41">
        <f>G11-G32</f>
        <v>4425</v>
      </c>
      <c r="H36" s="41">
        <f>H11-H32</f>
        <v>5900</v>
      </c>
      <c r="N36" s="3" t="s">
        <v>24</v>
      </c>
    </row>
    <row r="37" spans="1:14" s="3" customFormat="1" ht="15" customHeight="1" x14ac:dyDescent="0.2">
      <c r="A37" s="11">
        <v>149</v>
      </c>
      <c r="B37" s="52">
        <f>B12-B32</f>
        <v>2180</v>
      </c>
      <c r="C37" s="41">
        <f>C12-C32</f>
        <v>3270</v>
      </c>
      <c r="D37" s="41">
        <f>D12-D32</f>
        <v>4360</v>
      </c>
      <c r="E37" s="41">
        <f>E12-E32</f>
        <v>5450</v>
      </c>
      <c r="F37" s="41">
        <f>F12-F32</f>
        <v>6540</v>
      </c>
      <c r="G37" s="41">
        <f>G12-G32</f>
        <v>8175</v>
      </c>
      <c r="H37" s="41">
        <f>H12-H32</f>
        <v>10900</v>
      </c>
    </row>
    <row r="38" spans="1:14" s="3" customFormat="1" ht="15" customHeight="1" x14ac:dyDescent="0.2">
      <c r="A38" s="11">
        <v>199</v>
      </c>
      <c r="B38" s="52">
        <f>B13-B32</f>
        <v>3180</v>
      </c>
      <c r="C38" s="41">
        <f>C13-C32</f>
        <v>4770</v>
      </c>
      <c r="D38" s="41">
        <f>D13-D32</f>
        <v>6360</v>
      </c>
      <c r="E38" s="41">
        <f>E13-E32</f>
        <v>7950</v>
      </c>
      <c r="F38" s="41">
        <f>F13-F32</f>
        <v>9540</v>
      </c>
      <c r="G38" s="41">
        <f>G13-G32</f>
        <v>11925</v>
      </c>
      <c r="H38" s="41">
        <f>H13-H32</f>
        <v>15900</v>
      </c>
    </row>
    <row r="39" spans="1:14" s="3" customFormat="1" ht="15" customHeight="1" x14ac:dyDescent="0.2">
      <c r="A39" s="11">
        <v>229</v>
      </c>
      <c r="B39" s="52">
        <f>B14-B32</f>
        <v>3780</v>
      </c>
      <c r="C39" s="41">
        <f>C14-C32</f>
        <v>5670</v>
      </c>
      <c r="D39" s="41">
        <f>D14-D32</f>
        <v>7560</v>
      </c>
      <c r="E39" s="41">
        <f>E14-E32</f>
        <v>9450</v>
      </c>
      <c r="F39" s="41">
        <f>F14-F32</f>
        <v>11340</v>
      </c>
      <c r="G39" s="41">
        <f>G14-G32</f>
        <v>14175</v>
      </c>
      <c r="H39" s="41">
        <f>H14-H32</f>
        <v>18900</v>
      </c>
    </row>
    <row r="40" spans="1:14" ht="15" customHeight="1" x14ac:dyDescent="0.25">
      <c r="A40" s="11">
        <v>249</v>
      </c>
      <c r="B40" s="52">
        <f>B15-B32</f>
        <v>4180</v>
      </c>
      <c r="C40" s="41">
        <f>C15-C32</f>
        <v>6270</v>
      </c>
      <c r="D40" s="41">
        <f>D15-D32</f>
        <v>8360</v>
      </c>
      <c r="E40" s="41">
        <f>E15-E32</f>
        <v>10450</v>
      </c>
      <c r="F40" s="41">
        <f>F15-F32</f>
        <v>12540</v>
      </c>
      <c r="G40" s="41">
        <f>G15-G32</f>
        <v>15675</v>
      </c>
      <c r="H40" s="41">
        <f>H15-H32</f>
        <v>20900</v>
      </c>
    </row>
  </sheetData>
  <mergeCells count="19">
    <mergeCell ref="I26:L26"/>
    <mergeCell ref="I27:L27"/>
    <mergeCell ref="I28:L28"/>
    <mergeCell ref="I29:L29"/>
    <mergeCell ref="I30:L30"/>
    <mergeCell ref="A3:L3"/>
    <mergeCell ref="A4:L4"/>
    <mergeCell ref="I20:L20"/>
    <mergeCell ref="I21:L21"/>
    <mergeCell ref="I22:L22"/>
    <mergeCell ref="I23:L23"/>
    <mergeCell ref="I24:L24"/>
    <mergeCell ref="I25:L25"/>
    <mergeCell ref="A2:L2"/>
    <mergeCell ref="A5:L5"/>
    <mergeCell ref="A6:L6"/>
    <mergeCell ref="B9:H9"/>
    <mergeCell ref="I18:L18"/>
    <mergeCell ref="I19:L19"/>
  </mergeCells>
  <pageMargins left="0.45" right="0.45" top="0.4" bottom="0.4"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A7EF-C978-4A98-9F81-29D7F549DC1D}">
  <dimension ref="A2:S36"/>
  <sheetViews>
    <sheetView tabSelected="1" workbookViewId="0">
      <selection activeCell="A4" sqref="A4:L4"/>
    </sheetView>
  </sheetViews>
  <sheetFormatPr defaultRowHeight="15" x14ac:dyDescent="0.25"/>
  <cols>
    <col min="1" max="1" width="27.42578125" bestFit="1" customWidth="1"/>
    <col min="2" max="2" width="7.7109375" bestFit="1" customWidth="1"/>
    <col min="3" max="4" width="8.140625" bestFit="1" customWidth="1"/>
    <col min="5" max="5" width="8.7109375" bestFit="1" customWidth="1"/>
    <col min="6" max="8" width="9.140625" bestFit="1" customWidth="1"/>
    <col min="9" max="9" width="9.140625" customWidth="1"/>
    <col min="12" max="12" width="9.140625" customWidth="1"/>
  </cols>
  <sheetData>
    <row r="2" spans="1:19" ht="15" customHeight="1" x14ac:dyDescent="0.25">
      <c r="A2" s="27" t="s">
        <v>50</v>
      </c>
      <c r="B2" s="27"/>
      <c r="C2" s="27"/>
      <c r="D2" s="27"/>
      <c r="E2" s="27"/>
      <c r="F2" s="27"/>
      <c r="G2" s="27"/>
      <c r="H2" s="27"/>
      <c r="I2" s="27"/>
      <c r="J2" s="27"/>
      <c r="K2" s="27"/>
      <c r="L2" s="27"/>
    </row>
    <row r="3" spans="1:19" ht="15" customHeight="1" x14ac:dyDescent="0.25">
      <c r="A3" s="38" t="s">
        <v>51</v>
      </c>
      <c r="B3" s="38"/>
      <c r="C3" s="38"/>
      <c r="D3" s="38"/>
      <c r="E3" s="38"/>
      <c r="F3" s="38"/>
      <c r="G3" s="38"/>
      <c r="H3" s="38"/>
      <c r="I3" s="38"/>
      <c r="J3" s="38"/>
      <c r="K3" s="38"/>
      <c r="L3" s="38"/>
    </row>
    <row r="4" spans="1:19" s="1" customFormat="1" ht="11.25" customHeight="1" x14ac:dyDescent="0.4">
      <c r="A4" s="28"/>
      <c r="B4" s="28"/>
      <c r="C4" s="28"/>
      <c r="D4" s="28"/>
      <c r="E4" s="28"/>
      <c r="F4" s="28"/>
      <c r="G4" s="28"/>
      <c r="H4" s="28"/>
      <c r="I4" s="28"/>
      <c r="J4" s="28"/>
      <c r="K4" s="28"/>
      <c r="L4" s="28"/>
    </row>
    <row r="5" spans="1:19" s="2" customFormat="1" ht="37.5" customHeight="1" x14ac:dyDescent="0.2">
      <c r="A5" s="29" t="s">
        <v>38</v>
      </c>
      <c r="B5" s="29"/>
      <c r="C5" s="29"/>
      <c r="D5" s="29"/>
      <c r="E5" s="29"/>
      <c r="F5" s="29"/>
      <c r="G5" s="29"/>
      <c r="H5" s="29"/>
      <c r="I5" s="29"/>
      <c r="J5" s="29"/>
      <c r="K5" s="29"/>
      <c r="L5" s="29"/>
    </row>
    <row r="7" spans="1:19" s="18" customFormat="1" ht="15" customHeight="1" x14ac:dyDescent="0.25">
      <c r="A7" s="17" t="s">
        <v>0</v>
      </c>
      <c r="S7" s="18" t="s">
        <v>24</v>
      </c>
    </row>
    <row r="8" spans="1:19" s="21" customFormat="1" ht="15" customHeight="1" x14ac:dyDescent="0.25">
      <c r="A8" s="20"/>
      <c r="B8" s="36" t="s">
        <v>35</v>
      </c>
      <c r="C8" s="37"/>
      <c r="D8" s="37"/>
      <c r="E8" s="37"/>
      <c r="F8" s="37"/>
      <c r="G8" s="37"/>
      <c r="H8" s="37"/>
    </row>
    <row r="9" spans="1:19" s="3" customFormat="1" ht="12.75" x14ac:dyDescent="0.2">
      <c r="A9" s="9" t="s">
        <v>19</v>
      </c>
      <c r="B9" s="10">
        <v>20</v>
      </c>
      <c r="C9" s="10">
        <v>30</v>
      </c>
      <c r="D9" s="10">
        <v>40</v>
      </c>
      <c r="E9" s="10">
        <v>50</v>
      </c>
      <c r="F9" s="10">
        <v>60</v>
      </c>
      <c r="G9" s="10">
        <v>75</v>
      </c>
      <c r="H9" s="10">
        <v>100</v>
      </c>
    </row>
    <row r="10" spans="1:19" s="3" customFormat="1" ht="12.75" x14ac:dyDescent="0.2">
      <c r="A10" s="7">
        <v>99</v>
      </c>
      <c r="B10" s="8">
        <f>B9*A10</f>
        <v>1980</v>
      </c>
      <c r="C10" s="8">
        <f>C9*A10</f>
        <v>2970</v>
      </c>
      <c r="D10" s="8">
        <f>D9*A10</f>
        <v>3960</v>
      </c>
      <c r="E10" s="8">
        <f>E9*A10</f>
        <v>4950</v>
      </c>
      <c r="F10" s="8">
        <f>A10*F9</f>
        <v>5940</v>
      </c>
      <c r="G10" s="8">
        <f>A10*G9</f>
        <v>7425</v>
      </c>
      <c r="H10" s="8">
        <f>A10*H9</f>
        <v>9900</v>
      </c>
    </row>
    <row r="11" spans="1:19" s="3" customFormat="1" ht="12.75" x14ac:dyDescent="0.2">
      <c r="A11" s="7">
        <v>129</v>
      </c>
      <c r="B11" s="8">
        <f>B9*A11</f>
        <v>2580</v>
      </c>
      <c r="C11" s="8">
        <f>C9*A11</f>
        <v>3870</v>
      </c>
      <c r="D11" s="8">
        <f>D9*A11</f>
        <v>5160</v>
      </c>
      <c r="E11" s="8">
        <f>E9*A11</f>
        <v>6450</v>
      </c>
      <c r="F11" s="8">
        <f>A11*F9</f>
        <v>7740</v>
      </c>
      <c r="G11" s="8">
        <f>A11*G9</f>
        <v>9675</v>
      </c>
      <c r="H11" s="8">
        <f>A11*H9</f>
        <v>12900</v>
      </c>
    </row>
    <row r="12" spans="1:19" s="3" customFormat="1" ht="12.75" x14ac:dyDescent="0.2">
      <c r="A12" s="7">
        <v>159</v>
      </c>
      <c r="B12" s="8">
        <f>B9*A12</f>
        <v>3180</v>
      </c>
      <c r="C12" s="8">
        <f>C9*A12</f>
        <v>4770</v>
      </c>
      <c r="D12" s="8">
        <f>D9*A12</f>
        <v>6360</v>
      </c>
      <c r="E12" s="8">
        <f>E9*A12</f>
        <v>7950</v>
      </c>
      <c r="F12" s="8">
        <f>A12*F9</f>
        <v>9540</v>
      </c>
      <c r="G12" s="8">
        <f>A12*G9</f>
        <v>11925</v>
      </c>
      <c r="H12" s="8">
        <f>A12*H9</f>
        <v>15900</v>
      </c>
    </row>
    <row r="13" spans="1:19" s="3" customFormat="1" ht="12.75" x14ac:dyDescent="0.2"/>
    <row r="14" spans="1:19" s="14" customFormat="1" ht="15" customHeight="1" x14ac:dyDescent="0.25">
      <c r="A14" s="19" t="s">
        <v>1</v>
      </c>
    </row>
    <row r="15" spans="1:19" s="3" customFormat="1" ht="18" customHeight="1" x14ac:dyDescent="0.2">
      <c r="A15" s="48" t="s">
        <v>2</v>
      </c>
      <c r="B15" s="48" t="s">
        <v>3</v>
      </c>
      <c r="C15" s="48" t="s">
        <v>4</v>
      </c>
      <c r="D15" s="48" t="s">
        <v>5</v>
      </c>
      <c r="E15" s="48" t="s">
        <v>6</v>
      </c>
      <c r="F15" s="48" t="s">
        <v>28</v>
      </c>
      <c r="G15" s="48" t="s">
        <v>29</v>
      </c>
      <c r="H15" s="48" t="s">
        <v>30</v>
      </c>
      <c r="I15" s="49" t="s">
        <v>7</v>
      </c>
      <c r="J15" s="49"/>
      <c r="K15" s="49"/>
      <c r="L15" s="49"/>
    </row>
    <row r="16" spans="1:19" s="14" customFormat="1" ht="15.95" customHeight="1" x14ac:dyDescent="0.25">
      <c r="A16" s="12" t="s">
        <v>48</v>
      </c>
      <c r="B16" s="13">
        <f>20*30</f>
        <v>600</v>
      </c>
      <c r="C16" s="13">
        <f>30*30</f>
        <v>900</v>
      </c>
      <c r="D16" s="13">
        <f>30*40</f>
        <v>1200</v>
      </c>
      <c r="E16" s="13">
        <f>30*50</f>
        <v>1500</v>
      </c>
      <c r="F16" s="13">
        <f>30*60</f>
        <v>1800</v>
      </c>
      <c r="G16" s="13">
        <f>30*75</f>
        <v>2250</v>
      </c>
      <c r="H16" s="13">
        <f>30*100</f>
        <v>3000</v>
      </c>
      <c r="I16" s="24" t="s">
        <v>34</v>
      </c>
      <c r="J16" s="25"/>
      <c r="K16" s="25"/>
      <c r="L16" s="26"/>
    </row>
    <row r="17" spans="1:16" s="14" customFormat="1" ht="15.95" customHeight="1" x14ac:dyDescent="0.25">
      <c r="A17" s="12" t="s">
        <v>8</v>
      </c>
      <c r="B17" s="15">
        <v>0</v>
      </c>
      <c r="C17" s="15">
        <v>0</v>
      </c>
      <c r="D17" s="15">
        <v>0</v>
      </c>
      <c r="E17" s="15">
        <v>0</v>
      </c>
      <c r="F17" s="15">
        <v>0</v>
      </c>
      <c r="G17" s="15">
        <v>0</v>
      </c>
      <c r="H17" s="15">
        <v>0</v>
      </c>
      <c r="I17" s="24" t="s">
        <v>22</v>
      </c>
      <c r="J17" s="25"/>
      <c r="K17" s="25"/>
      <c r="L17" s="26"/>
    </row>
    <row r="18" spans="1:16" s="14" customFormat="1" ht="15.95" customHeight="1" x14ac:dyDescent="0.25">
      <c r="A18" s="12" t="s">
        <v>9</v>
      </c>
      <c r="B18" s="15">
        <v>0</v>
      </c>
      <c r="C18" s="15">
        <v>0</v>
      </c>
      <c r="D18" s="15">
        <v>0</v>
      </c>
      <c r="E18" s="15">
        <v>0</v>
      </c>
      <c r="F18" s="15">
        <v>0</v>
      </c>
      <c r="G18" s="15">
        <v>0</v>
      </c>
      <c r="H18" s="15">
        <v>0</v>
      </c>
      <c r="I18" s="24" t="s">
        <v>25</v>
      </c>
      <c r="J18" s="25"/>
      <c r="K18" s="25"/>
      <c r="L18" s="26"/>
    </row>
    <row r="19" spans="1:16" s="14" customFormat="1" ht="15.95" customHeight="1" x14ac:dyDescent="0.25">
      <c r="A19" s="12" t="s">
        <v>10</v>
      </c>
      <c r="B19" s="15">
        <v>0</v>
      </c>
      <c r="C19" s="15">
        <v>0</v>
      </c>
      <c r="D19" s="15">
        <v>0</v>
      </c>
      <c r="E19" s="15">
        <v>0</v>
      </c>
      <c r="F19" s="15">
        <v>0</v>
      </c>
      <c r="G19" s="15">
        <v>0</v>
      </c>
      <c r="H19" s="15">
        <v>0</v>
      </c>
      <c r="I19" s="24" t="s">
        <v>26</v>
      </c>
      <c r="J19" s="25"/>
      <c r="K19" s="25"/>
      <c r="L19" s="26"/>
    </row>
    <row r="20" spans="1:16" s="14" customFormat="1" ht="15.95" customHeight="1" x14ac:dyDescent="0.25">
      <c r="A20" s="12" t="s">
        <v>20</v>
      </c>
      <c r="B20" s="15">
        <v>0</v>
      </c>
      <c r="C20" s="15">
        <v>0</v>
      </c>
      <c r="D20" s="15">
        <v>0</v>
      </c>
      <c r="E20" s="15">
        <v>0</v>
      </c>
      <c r="F20" s="15">
        <v>0</v>
      </c>
      <c r="G20" s="15">
        <v>0</v>
      </c>
      <c r="H20" s="15">
        <v>0</v>
      </c>
      <c r="I20" s="30" t="s">
        <v>26</v>
      </c>
      <c r="J20" s="31"/>
      <c r="K20" s="31"/>
      <c r="L20" s="32"/>
      <c r="P20" s="14" t="s">
        <v>24</v>
      </c>
    </row>
    <row r="21" spans="1:16" s="14" customFormat="1" ht="15.95" customHeight="1" x14ac:dyDescent="0.25">
      <c r="A21" s="12" t="s">
        <v>11</v>
      </c>
      <c r="B21" s="15">
        <v>0</v>
      </c>
      <c r="C21" s="15">
        <v>0</v>
      </c>
      <c r="D21" s="15">
        <v>0</v>
      </c>
      <c r="E21" s="15">
        <v>0</v>
      </c>
      <c r="F21" s="15">
        <v>0</v>
      </c>
      <c r="G21" s="15">
        <v>0</v>
      </c>
      <c r="H21" s="15">
        <v>0</v>
      </c>
      <c r="I21" s="24" t="s">
        <v>27</v>
      </c>
      <c r="J21" s="25"/>
      <c r="K21" s="25"/>
      <c r="L21" s="26"/>
    </row>
    <row r="22" spans="1:16" s="14" customFormat="1" ht="15.95" customHeight="1" x14ac:dyDescent="0.25">
      <c r="A22" s="12" t="s">
        <v>23</v>
      </c>
      <c r="B22" s="15">
        <v>0</v>
      </c>
      <c r="C22" s="15">
        <v>0</v>
      </c>
      <c r="D22" s="15">
        <v>0</v>
      </c>
      <c r="E22" s="15">
        <v>0</v>
      </c>
      <c r="F22" s="15">
        <v>0</v>
      </c>
      <c r="G22" s="15">
        <v>0</v>
      </c>
      <c r="H22" s="15">
        <v>0</v>
      </c>
      <c r="I22" s="24" t="s">
        <v>27</v>
      </c>
      <c r="J22" s="25"/>
      <c r="K22" s="25"/>
      <c r="L22" s="26"/>
    </row>
    <row r="23" spans="1:16" s="14" customFormat="1" ht="15.95" customHeight="1" x14ac:dyDescent="0.25">
      <c r="A23" s="12" t="s">
        <v>12</v>
      </c>
      <c r="B23" s="15">
        <v>0</v>
      </c>
      <c r="C23" s="15">
        <v>0</v>
      </c>
      <c r="D23" s="15">
        <v>0</v>
      </c>
      <c r="E23" s="15">
        <v>0</v>
      </c>
      <c r="F23" s="15">
        <v>0</v>
      </c>
      <c r="G23" s="15">
        <v>0</v>
      </c>
      <c r="H23" s="15">
        <v>0</v>
      </c>
      <c r="I23" s="23" t="s">
        <v>31</v>
      </c>
      <c r="J23" s="23"/>
      <c r="K23" s="23"/>
      <c r="L23" s="23"/>
    </row>
    <row r="24" spans="1:16" s="14" customFormat="1" ht="15.95" customHeight="1" x14ac:dyDescent="0.25">
      <c r="A24" s="12" t="s">
        <v>13</v>
      </c>
      <c r="B24" s="15">
        <v>0</v>
      </c>
      <c r="C24" s="15">
        <v>0</v>
      </c>
      <c r="D24" s="15">
        <v>0</v>
      </c>
      <c r="E24" s="15">
        <v>0</v>
      </c>
      <c r="F24" s="15">
        <v>0</v>
      </c>
      <c r="G24" s="15">
        <v>0</v>
      </c>
      <c r="H24" s="15">
        <v>0</v>
      </c>
      <c r="I24" s="24" t="s">
        <v>17</v>
      </c>
      <c r="J24" s="25"/>
      <c r="K24" s="25"/>
      <c r="L24" s="26"/>
    </row>
    <row r="25" spans="1:16" s="14" customFormat="1" ht="15.95" customHeight="1" x14ac:dyDescent="0.25">
      <c r="A25" s="12" t="s">
        <v>33</v>
      </c>
      <c r="B25" s="15">
        <v>0</v>
      </c>
      <c r="C25" s="15">
        <v>0</v>
      </c>
      <c r="D25" s="15">
        <v>0</v>
      </c>
      <c r="E25" s="15">
        <v>0</v>
      </c>
      <c r="F25" s="15">
        <v>0</v>
      </c>
      <c r="G25" s="15">
        <v>0</v>
      </c>
      <c r="H25" s="15">
        <v>0</v>
      </c>
      <c r="I25" s="23" t="s">
        <v>32</v>
      </c>
      <c r="J25" s="23"/>
      <c r="K25" s="23"/>
      <c r="L25" s="23"/>
      <c r="M25" s="16"/>
    </row>
    <row r="26" spans="1:16" s="14" customFormat="1" ht="15.95" customHeight="1" x14ac:dyDescent="0.25">
      <c r="A26" s="12" t="s">
        <v>14</v>
      </c>
      <c r="B26" s="15">
        <v>0</v>
      </c>
      <c r="C26" s="15">
        <v>0</v>
      </c>
      <c r="D26" s="15">
        <v>0</v>
      </c>
      <c r="E26" s="15">
        <v>0</v>
      </c>
      <c r="F26" s="15">
        <v>0</v>
      </c>
      <c r="G26" s="15">
        <v>0</v>
      </c>
      <c r="H26" s="15">
        <v>0</v>
      </c>
      <c r="I26" s="23" t="s">
        <v>21</v>
      </c>
      <c r="J26" s="23"/>
      <c r="K26" s="23"/>
      <c r="L26" s="23"/>
    </row>
    <row r="27" spans="1:16" s="14" customFormat="1" ht="15.95" customHeight="1" x14ac:dyDescent="0.25">
      <c r="A27" s="12" t="s">
        <v>16</v>
      </c>
      <c r="B27" s="15">
        <v>0</v>
      </c>
      <c r="C27" s="15">
        <v>0</v>
      </c>
      <c r="D27" s="15">
        <v>0</v>
      </c>
      <c r="E27" s="15">
        <v>0</v>
      </c>
      <c r="F27" s="15">
        <v>0</v>
      </c>
      <c r="G27" s="15">
        <v>0</v>
      </c>
      <c r="H27" s="15">
        <v>0</v>
      </c>
      <c r="I27" s="24"/>
      <c r="J27" s="25"/>
      <c r="K27" s="25"/>
      <c r="L27" s="26"/>
    </row>
    <row r="28" spans="1:16" s="3" customFormat="1" ht="12.75" x14ac:dyDescent="0.2">
      <c r="A28" s="12" t="s">
        <v>16</v>
      </c>
      <c r="B28" s="15">
        <v>0</v>
      </c>
      <c r="C28" s="15">
        <v>0</v>
      </c>
      <c r="D28" s="15">
        <v>0</v>
      </c>
      <c r="E28" s="15">
        <v>0</v>
      </c>
      <c r="F28" s="15">
        <v>0</v>
      </c>
      <c r="G28" s="15">
        <v>0</v>
      </c>
      <c r="H28" s="15">
        <v>0</v>
      </c>
      <c r="I28" s="24"/>
      <c r="J28" s="25"/>
      <c r="K28" s="25"/>
      <c r="L28" s="26"/>
    </row>
    <row r="29" spans="1:16" s="3" customFormat="1" ht="18.75" x14ac:dyDescent="0.4">
      <c r="A29" s="1" t="s">
        <v>15</v>
      </c>
      <c r="B29" s="42">
        <f>SUM(B16:B28)</f>
        <v>600</v>
      </c>
      <c r="C29" s="42">
        <f>SUM(C16:C28)</f>
        <v>900</v>
      </c>
      <c r="D29" s="42">
        <f>SUM(D16:D28)</f>
        <v>1200</v>
      </c>
      <c r="E29" s="42">
        <f>SUM(E16:E28)</f>
        <v>1500</v>
      </c>
      <c r="F29" s="42">
        <f>SUM(F16:F28)</f>
        <v>1800</v>
      </c>
      <c r="G29" s="42">
        <f>SUM(G16:G28)</f>
        <v>2250</v>
      </c>
      <c r="H29" s="42">
        <f>SUM(H16:H28)</f>
        <v>3000</v>
      </c>
    </row>
    <row r="30" spans="1:16" s="3" customFormat="1" ht="12.75" x14ac:dyDescent="0.2"/>
    <row r="31" spans="1:16" s="3" customFormat="1" ht="18.75" x14ac:dyDescent="0.4">
      <c r="A31" s="1" t="s">
        <v>18</v>
      </c>
      <c r="I31" s="3" t="s">
        <v>24</v>
      </c>
    </row>
    <row r="32" spans="1:16" s="3" customFormat="1" ht="12.75" x14ac:dyDescent="0.2"/>
    <row r="33" spans="1:14" s="3" customFormat="1" ht="15" customHeight="1" x14ac:dyDescent="0.2">
      <c r="A33" s="40">
        <v>99</v>
      </c>
      <c r="B33" s="41">
        <f>B10-B29</f>
        <v>1380</v>
      </c>
      <c r="C33" s="41">
        <f>C10-C29</f>
        <v>2070</v>
      </c>
      <c r="D33" s="41">
        <f>D10-D29</f>
        <v>2760</v>
      </c>
      <c r="E33" s="41">
        <f>E10-E29</f>
        <v>3450</v>
      </c>
      <c r="F33" s="41">
        <f>F10-F29</f>
        <v>4140</v>
      </c>
      <c r="G33" s="41">
        <f>G10-G29</f>
        <v>5175</v>
      </c>
      <c r="H33" s="41">
        <f>H10-H29</f>
        <v>6900</v>
      </c>
      <c r="N33" s="3" t="s">
        <v>24</v>
      </c>
    </row>
    <row r="34" spans="1:14" s="3" customFormat="1" ht="15" customHeight="1" x14ac:dyDescent="0.2">
      <c r="A34" s="40">
        <v>129</v>
      </c>
      <c r="B34" s="41">
        <f>B11-B29</f>
        <v>1980</v>
      </c>
      <c r="C34" s="41">
        <f>C11-C29</f>
        <v>2970</v>
      </c>
      <c r="D34" s="41">
        <f>D11-D29</f>
        <v>3960</v>
      </c>
      <c r="E34" s="41">
        <f>E11-E29</f>
        <v>4950</v>
      </c>
      <c r="F34" s="41">
        <f>F11-F29</f>
        <v>5940</v>
      </c>
      <c r="G34" s="41">
        <f>G11-G29</f>
        <v>7425</v>
      </c>
      <c r="H34" s="41">
        <f>H11-H29</f>
        <v>9900</v>
      </c>
    </row>
    <row r="35" spans="1:14" s="3" customFormat="1" ht="15" customHeight="1" x14ac:dyDescent="0.2">
      <c r="A35" s="40">
        <v>159</v>
      </c>
      <c r="B35" s="41">
        <f>B12-B29</f>
        <v>2580</v>
      </c>
      <c r="C35" s="41">
        <f>C12-C29</f>
        <v>3870</v>
      </c>
      <c r="D35" s="41">
        <f>D12-D29</f>
        <v>5160</v>
      </c>
      <c r="E35" s="41">
        <f>E12-E29</f>
        <v>6450</v>
      </c>
      <c r="F35" s="41">
        <f>F12-F29</f>
        <v>7740</v>
      </c>
      <c r="G35" s="41">
        <f>G12-G29</f>
        <v>9675</v>
      </c>
      <c r="H35" s="41">
        <f>H12-H29</f>
        <v>12900</v>
      </c>
    </row>
    <row r="36" spans="1:14" s="3" customFormat="1" ht="12.75" x14ac:dyDescent="0.2">
      <c r="A36" s="5"/>
      <c r="B36" s="4"/>
    </row>
  </sheetData>
  <mergeCells count="19">
    <mergeCell ref="I23:L23"/>
    <mergeCell ref="I24:L24"/>
    <mergeCell ref="I25:L25"/>
    <mergeCell ref="I26:L26"/>
    <mergeCell ref="I27:L27"/>
    <mergeCell ref="I28:L28"/>
    <mergeCell ref="I17:L17"/>
    <mergeCell ref="I18:L18"/>
    <mergeCell ref="I19:L19"/>
    <mergeCell ref="I20:L20"/>
    <mergeCell ref="I21:L21"/>
    <mergeCell ref="I22:L22"/>
    <mergeCell ref="A2:L2"/>
    <mergeCell ref="A4:L4"/>
    <mergeCell ref="A5:L5"/>
    <mergeCell ref="B8:H8"/>
    <mergeCell ref="I15:L15"/>
    <mergeCell ref="I16:L16"/>
    <mergeCell ref="A3:L3"/>
  </mergeCells>
  <pageMargins left="0.45" right="0.45" top="0.4" bottom="0.4"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SRS &amp; RENE</vt:lpstr>
      <vt:lpstr>CRB</vt:lpstr>
      <vt:lpstr>C-RETS</vt:lpstr>
      <vt:lpstr>CERTIFICATE COURSES</vt:lpstr>
      <vt:lpstr>THE RIGHT 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gshipe</dc:creator>
  <cp:lastModifiedBy>Ginny Shipe</cp:lastModifiedBy>
  <cp:lastPrinted>2024-03-14T10:22:56Z</cp:lastPrinted>
  <dcterms:created xsi:type="dcterms:W3CDTF">2011-04-28T15:42:04Z</dcterms:created>
  <dcterms:modified xsi:type="dcterms:W3CDTF">2025-12-29T17:57:54Z</dcterms:modified>
</cp:coreProperties>
</file>